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123923\AppData\Local\Microsoft\Windows\Temporary Internet Files\Content.Outlook\TTDZ6O1T\"/>
    </mc:Choice>
  </mc:AlternateContent>
  <xr:revisionPtr revIDLastSave="0" documentId="13_ncr:1_{7C291FD2-6092-47C4-8123-9B9648051574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Summary" sheetId="4" r:id="rId1"/>
    <sheet name="Health Economics" sheetId="1" r:id="rId2"/>
    <sheet name="Sheet1" sheetId="2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1" l="1"/>
  <c r="C20" i="1"/>
  <c r="G46" i="1" l="1"/>
  <c r="G34" i="1" l="1"/>
  <c r="H34" i="1"/>
  <c r="H46" i="1"/>
  <c r="D18" i="1"/>
  <c r="D5" i="4" l="1"/>
  <c r="F41" i="2"/>
  <c r="E42" i="2"/>
  <c r="F42" i="2"/>
  <c r="F43" i="2"/>
  <c r="E44" i="2"/>
  <c r="F44" i="2"/>
  <c r="F45" i="2"/>
  <c r="F46" i="2"/>
  <c r="C5" i="4" l="1"/>
  <c r="H23" i="1"/>
  <c r="D25" i="1" l="1"/>
  <c r="D23" i="1"/>
  <c r="C23" i="1"/>
  <c r="D20" i="1"/>
  <c r="F31" i="2"/>
  <c r="F47" i="2" s="1"/>
  <c r="F36" i="2"/>
  <c r="F48" i="2" s="1"/>
  <c r="H22" i="1" l="1"/>
  <c r="G22" i="1"/>
  <c r="G23" i="1"/>
  <c r="G24" i="1" l="1"/>
  <c r="H24" i="1"/>
  <c r="D3" i="4" s="1"/>
  <c r="E43" i="2"/>
  <c r="E46" i="2"/>
  <c r="E36" i="2"/>
  <c r="E48" i="2" s="1"/>
  <c r="E31" i="2"/>
  <c r="E47" i="2" s="1"/>
  <c r="D4" i="4" l="1"/>
  <c r="L42" i="2"/>
  <c r="C4" i="4"/>
  <c r="K42" i="2"/>
  <c r="E45" i="2"/>
  <c r="E41" i="2" l="1"/>
  <c r="C3" i="4"/>
  <c r="C25" i="1" l="1"/>
  <c r="C26" i="1"/>
  <c r="L44" i="2" l="1"/>
  <c r="K44" i="2"/>
  <c r="L40" i="2" l="1"/>
  <c r="K40" i="2"/>
  <c r="H8" i="1" l="1"/>
  <c r="D6" i="4" s="1"/>
  <c r="G8" i="1"/>
  <c r="C6" i="4" s="1"/>
  <c r="C7" i="4" l="1"/>
  <c r="C8" i="4"/>
  <c r="G9" i="1"/>
  <c r="P40" i="2" l="1"/>
  <c r="G10" i="1"/>
  <c r="P4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Mehta, Deepika</author>
  </authors>
  <commentList>
    <comment ref="I5" authorId="0" shapeId="0" xr:uid="{2D9699FC-D69E-44BB-AA55-363E68AC1E22}">
      <text/>
    </comment>
    <comment ref="I21" authorId="0" shapeId="0" xr:uid="{D4CFB68B-FD34-4B84-89F1-9A5CD8831F5F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Mehta, Deepika</author>
  </authors>
  <commentList>
    <comment ref="B6" authorId="0" shapeId="0" xr:uid="{8B9A7FC9-231F-43FD-BF0D-263464D4EE4C}">
      <text>
        <r>
          <rPr>
            <b/>
            <sz val="18"/>
            <color indexed="81"/>
            <rFont val="Calibri"/>
            <family val="2"/>
            <scheme val="minor"/>
          </rPr>
          <t xml:space="preserve">             </t>
        </r>
        <r>
          <rPr>
            <b/>
            <sz val="18"/>
            <color indexed="18"/>
            <rFont val="Calibri"/>
            <family val="2"/>
            <scheme val="minor"/>
          </rPr>
          <t xml:space="preserve"> </t>
        </r>
        <r>
          <rPr>
            <b/>
            <u/>
            <sz val="18"/>
            <color indexed="18"/>
            <rFont val="Calibri"/>
            <family val="2"/>
            <scheme val="minor"/>
          </rPr>
          <t>Instructions to Use this Simulation:</t>
        </r>
        <r>
          <rPr>
            <b/>
            <u/>
            <sz val="18"/>
            <color indexed="81"/>
            <rFont val="Calibri"/>
            <family val="2"/>
            <scheme val="minor"/>
          </rPr>
          <t xml:space="preserve">
</t>
        </r>
        <r>
          <rPr>
            <b/>
            <sz val="16"/>
            <color indexed="81"/>
            <rFont val="Calibri"/>
            <family val="2"/>
            <scheme val="minor"/>
          </rPr>
          <t xml:space="preserve">1. Please </t>
        </r>
        <r>
          <rPr>
            <b/>
            <sz val="16"/>
            <color indexed="37"/>
            <rFont val="Calibri"/>
            <family val="2"/>
            <scheme val="minor"/>
          </rPr>
          <t>add/select Cost Parameters on left side of the sheet</t>
        </r>
        <r>
          <rPr>
            <b/>
            <sz val="16"/>
            <color indexed="58"/>
            <rFont val="Calibri"/>
            <family val="2"/>
            <scheme val="minor"/>
          </rPr>
          <t xml:space="preserve"> </t>
        </r>
        <r>
          <rPr>
            <b/>
            <sz val="16"/>
            <color indexed="81"/>
            <rFont val="Calibri"/>
            <family val="2"/>
            <scheme val="minor"/>
          </rPr>
          <t>as indicated [Cells highlighted in Orange]
2. Cost Headers appear on the right side of this sheet &amp; will autogenerate. Please don't make changes to them.</t>
        </r>
      </text>
    </comment>
    <comment ref="O6" authorId="0" shapeId="0" xr:uid="{E784C82E-6062-407C-B7AC-CA97575EB6F0}">
      <text/>
    </comment>
    <comment ref="B11" authorId="0" shapeId="0" xr:uid="{F4DBC721-AD1A-4DC6-BB62-540E2401CF8D}">
      <text>
        <r>
          <rPr>
            <b/>
            <sz val="18"/>
            <color indexed="28"/>
            <rFont val="Calibri"/>
            <family val="2"/>
            <scheme val="minor"/>
          </rPr>
          <t xml:space="preserve">                           </t>
        </r>
        <r>
          <rPr>
            <b/>
            <u/>
            <sz val="17"/>
            <color indexed="18"/>
            <rFont val="Calibri"/>
            <family val="2"/>
            <scheme val="minor"/>
          </rPr>
          <t>Assumptions:</t>
        </r>
        <r>
          <rPr>
            <b/>
            <u/>
            <sz val="18"/>
            <color indexed="28"/>
            <rFont val="Calibri"/>
            <family val="2"/>
            <scheme val="minor"/>
          </rPr>
          <t xml:space="preserve">
</t>
        </r>
        <r>
          <rPr>
            <sz val="15"/>
            <color indexed="81"/>
            <rFont val="Calibri"/>
            <family val="2"/>
            <scheme val="minor"/>
          </rPr>
          <t>1. Dressing change duration is 3 days
2. Only 1 casette was used during the therapy</t>
        </r>
      </text>
    </comment>
    <comment ref="O34" authorId="0" shapeId="0" xr:uid="{8DDC3186-6E14-427E-80AB-5A467D6D8D0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T34" authorId="0" shapeId="0" xr:uid="{E2D0379D-3948-4F10-8071-E8E87ECEA057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<sst xmlns="http://schemas.openxmlformats.org/spreadsheetml/2006/main" count="134" uniqueCount="81">
  <si>
    <t>(All figures in INR)</t>
  </si>
  <si>
    <t>V.A.C. VERAFLO™ Therapy</t>
  </si>
  <si>
    <t>V.A.C.® Therapy</t>
  </si>
  <si>
    <t>No. of Instillation Solutions</t>
  </si>
  <si>
    <t>Instillation solution unit cost</t>
  </si>
  <si>
    <t>Cassette unit cost</t>
  </si>
  <si>
    <t>No. of canisters</t>
  </si>
  <si>
    <t>1000 ml</t>
  </si>
  <si>
    <t>500 ml</t>
  </si>
  <si>
    <t>300 ml</t>
  </si>
  <si>
    <t>Costs</t>
  </si>
  <si>
    <t>Canister unit cost</t>
  </si>
  <si>
    <t>Large</t>
  </si>
  <si>
    <t xml:space="preserve">Medium </t>
  </si>
  <si>
    <t>Small</t>
  </si>
  <si>
    <t>Dressing unit cost</t>
  </si>
  <si>
    <t>NPWT unit daily rental</t>
  </si>
  <si>
    <t>No of Equipments</t>
  </si>
  <si>
    <t xml:space="preserve">Equipment Costs such as Foley's catheter, Ryle's tube if any </t>
  </si>
  <si>
    <t>No of Procedures</t>
  </si>
  <si>
    <t xml:space="preserve">Antibiotics </t>
  </si>
  <si>
    <t>Biochemical Tests: CBC, HbA1c, KFT, LFT, Plasma albumin, CRP</t>
  </si>
  <si>
    <t>Length of hospital stay (days)</t>
  </si>
  <si>
    <t xml:space="preserve">No of Consultations </t>
  </si>
  <si>
    <t>Patient</t>
  </si>
  <si>
    <t>No. of Patients</t>
  </si>
  <si>
    <t>Savings %</t>
  </si>
  <si>
    <t>Savings</t>
  </si>
  <si>
    <t>Total Cost</t>
  </si>
  <si>
    <t>Total hospital costs</t>
  </si>
  <si>
    <t>Daily cost of hospital stay</t>
  </si>
  <si>
    <t>Cost of Investigations</t>
  </si>
  <si>
    <t>Hospital Admission Costs</t>
  </si>
  <si>
    <t>Cost of each theatre debridement</t>
  </si>
  <si>
    <t>Trips to theatre for debridement</t>
  </si>
  <si>
    <t>Other costs</t>
  </si>
  <si>
    <t>Doctor consultation daily cost</t>
  </si>
  <si>
    <t>Equipment daily costs</t>
  </si>
  <si>
    <t>Procedure daily costs</t>
  </si>
  <si>
    <t>Drugs for pre-existing systemic conditions such as insulin, blood thinners, if any</t>
  </si>
  <si>
    <t xml:space="preserve">Procedure costs such as central line, catherisation </t>
  </si>
  <si>
    <t>Savings%</t>
  </si>
  <si>
    <t>Cost of drugs (Oral &amp; Parenteral)</t>
  </si>
  <si>
    <t>Daily cost of drugs (Oral &amp; Parenteral)</t>
  </si>
  <si>
    <t>Other tests: Imaging studies such as X-rays, high frequency ultrasound, Duplex scanning, CT/MRI scans                                                                               Photoplethysmography</t>
  </si>
  <si>
    <t>Length of Therapy (days)</t>
  </si>
  <si>
    <t>Medium</t>
  </si>
  <si>
    <t>VERAFLO™ Therapy</t>
  </si>
  <si>
    <t>S. No.</t>
  </si>
  <si>
    <t>Total NPWT Cost</t>
  </si>
  <si>
    <t>Cost Headers</t>
  </si>
  <si>
    <t>Total OR Debridement Cost</t>
  </si>
  <si>
    <t>Daily NPWT Cost</t>
  </si>
  <si>
    <t xml:space="preserve">Cost Headers </t>
  </si>
  <si>
    <t>No. of bedside debridements</t>
  </si>
  <si>
    <t>Cost of each bedside debridement</t>
  </si>
  <si>
    <t>Total Debridement Cost</t>
  </si>
  <si>
    <t>Please add the Cost Parameters below- Cells highlighted in Orange</t>
  </si>
  <si>
    <t xml:space="preserve">Instructions to Use this Simulation </t>
  </si>
  <si>
    <t>Assumptions</t>
  </si>
  <si>
    <t>Summary- Health Economics</t>
  </si>
  <si>
    <t>No. of Dressing changes</t>
  </si>
  <si>
    <t>Total Hospital Cost</t>
  </si>
  <si>
    <t>NPWT Cost</t>
  </si>
  <si>
    <t>Hospital Admission Cost</t>
  </si>
  <si>
    <t>Doctor Consultation Cost</t>
  </si>
  <si>
    <t>Hospital Stay Cost (daily)</t>
  </si>
  <si>
    <t>Click here to know about benefits of VERAFLO™ Therapy</t>
  </si>
  <si>
    <t>VERAFLO™ Therapy Potential Benefits (Kim et al 2014)</t>
  </si>
  <si>
    <t>VERAFLO™ Therapy Potential Benefits (Gabriel et al 2014)</t>
  </si>
  <si>
    <t>Debridement Costs</t>
  </si>
  <si>
    <t>Hospital Costs</t>
  </si>
  <si>
    <t xml:space="preserve">Summary of VERAFLO™ Therapy Benefits </t>
  </si>
  <si>
    <t>VERAFLO™ Therapy Potential Cost Savings (Kim et al 2014)</t>
  </si>
  <si>
    <t>Health Economics: V.A.C.® Therapy vs V.A.C. VERAFLO™ Therapy</t>
  </si>
  <si>
    <t>NOTE: Specific Indications, contraindications, warnings, precautions and safety information exist for these products and therapies. Please consult a physician and product instructions for use prior to application. This material is intended for healthcare professionals.</t>
  </si>
  <si>
    <t>Parenteral Nutrition: Vitamins, Proteins, Saline, Dextrose etc.</t>
  </si>
  <si>
    <t>Other drugs such as antacids, anti-emetics, anti-diarrheal etc.</t>
  </si>
  <si>
    <r>
      <t>Cost of Investigations</t>
    </r>
    <r>
      <rPr>
        <b/>
        <vertAlign val="superscript"/>
        <sz val="12"/>
        <color theme="1"/>
        <rFont val="3M Circular TT Light"/>
        <family val="2"/>
      </rPr>
      <t>1</t>
    </r>
  </si>
  <si>
    <t>Reference: 1. World Union of Wound Healing Societies (WUWHS). Principles of best practice: Diagnostics and wounds. A consensus document. London: MEP Ltd, 2008.</t>
  </si>
  <si>
    <r>
      <t>©2020 3M. All rights reserved. 3M and the other marks shown are marks and/or registered marks. Unau</t>
    </r>
    <r>
      <rPr>
        <sz val="11"/>
        <rFont val="3M Circular TT "/>
      </rPr>
      <t>thorized use prohibited. PRA-PM-IN-00168 (08/20)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</si>
</sst>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3M Circular TT Light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3M Circular TT Light"/>
      <family val="2"/>
    </font>
    <font>
      <sz val="12"/>
      <color theme="1"/>
      <name val="3M Circular TT Light"/>
      <family val="2"/>
    </font>
    <font>
      <sz val="12"/>
      <color rgb="FF000000"/>
      <name val="3M Circular TT Light"/>
      <family val="2"/>
    </font>
    <font>
      <b/>
      <sz val="14"/>
      <color theme="1"/>
      <name val="3M Circular TT Light"/>
      <family val="2"/>
    </font>
    <font>
      <sz val="14"/>
      <color theme="1"/>
      <name val="3M Circular TT Light"/>
      <family val="2"/>
    </font>
    <font>
      <b/>
      <sz val="18"/>
      <color theme="0"/>
      <name val="Arial"/>
      <family val="2"/>
    </font>
    <font>
      <b/>
      <sz val="14"/>
      <name val="3M Circular TT Light"/>
      <family val="2"/>
    </font>
    <font>
      <b/>
      <sz val="20"/>
      <name val="3M Circular TT Light"/>
      <family val="2"/>
    </font>
    <font>
      <b/>
      <sz val="18"/>
      <name val="3M Circular TT Light"/>
      <family val="2"/>
    </font>
    <font>
      <b/>
      <sz val="17"/>
      <name val="3M Circular TT Light"/>
      <family val="2"/>
    </font>
    <font>
      <b/>
      <sz val="16"/>
      <color theme="1"/>
      <name val="3M Circular TT Light"/>
      <family val="2"/>
    </font>
    <font>
      <b/>
      <sz val="16"/>
      <name val="3M Circular TT Light"/>
      <family val="2"/>
    </font>
    <font>
      <b/>
      <sz val="16"/>
      <color theme="0"/>
      <name val="3M Circular TT Light"/>
      <family val="2"/>
    </font>
    <font>
      <b/>
      <u/>
      <sz val="12"/>
      <color rgb="FF0070C0"/>
      <name val="Arial"/>
      <family val="2"/>
    </font>
    <font>
      <b/>
      <sz val="18"/>
      <color indexed="81"/>
      <name val="Calibri"/>
      <family val="2"/>
      <scheme val="minor"/>
    </font>
    <font>
      <b/>
      <sz val="18"/>
      <color indexed="18"/>
      <name val="Calibri"/>
      <family val="2"/>
      <scheme val="minor"/>
    </font>
    <font>
      <b/>
      <u/>
      <sz val="18"/>
      <color indexed="18"/>
      <name val="Calibri"/>
      <family val="2"/>
      <scheme val="minor"/>
    </font>
    <font>
      <b/>
      <u/>
      <sz val="18"/>
      <color indexed="81"/>
      <name val="Calibri"/>
      <family val="2"/>
      <scheme val="minor"/>
    </font>
    <font>
      <b/>
      <sz val="16"/>
      <color indexed="81"/>
      <name val="Calibri"/>
      <family val="2"/>
      <scheme val="minor"/>
    </font>
    <font>
      <b/>
      <sz val="16"/>
      <color indexed="37"/>
      <name val="Calibri"/>
      <family val="2"/>
      <scheme val="minor"/>
    </font>
    <font>
      <b/>
      <sz val="16"/>
      <color indexed="58"/>
      <name val="Calibri"/>
      <family val="2"/>
      <scheme val="minor"/>
    </font>
    <font>
      <b/>
      <sz val="18"/>
      <color indexed="28"/>
      <name val="Calibri"/>
      <family val="2"/>
      <scheme val="minor"/>
    </font>
    <font>
      <b/>
      <u/>
      <sz val="17"/>
      <color indexed="18"/>
      <name val="Calibri"/>
      <family val="2"/>
      <scheme val="minor"/>
    </font>
    <font>
      <b/>
      <u/>
      <sz val="18"/>
      <color indexed="28"/>
      <name val="Calibri"/>
      <family val="2"/>
      <scheme val="minor"/>
    </font>
    <font>
      <sz val="15"/>
      <color indexed="81"/>
      <name val="Calibri"/>
      <family val="2"/>
      <scheme val="minor"/>
    </font>
    <font>
      <sz val="9"/>
      <color indexed="81"/>
      <name val="Tahoma"/>
      <family val="2"/>
    </font>
    <font>
      <b/>
      <sz val="18"/>
      <name val="Arial"/>
      <family val="2"/>
    </font>
    <font>
      <b/>
      <sz val="13.5"/>
      <color theme="1"/>
      <name val="3M Circular TT Light"/>
      <family val="2"/>
    </font>
    <font>
      <b/>
      <sz val="13.5"/>
      <name val="3M Circular TT Light"/>
      <family val="2"/>
    </font>
    <font>
      <b/>
      <sz val="20"/>
      <color theme="0"/>
      <name val="Arial"/>
      <family val="2"/>
    </font>
    <font>
      <b/>
      <sz val="12"/>
      <name val="3M Circular TT Light"/>
      <family val="2"/>
    </font>
    <font>
      <sz val="11"/>
      <color theme="9"/>
      <name val="Calibri"/>
      <family val="2"/>
      <scheme val="minor"/>
    </font>
    <font>
      <sz val="11"/>
      <color theme="1"/>
      <name val="3M Circular TT"/>
    </font>
    <font>
      <sz val="11"/>
      <color theme="1"/>
      <name val="3M Circular TT "/>
    </font>
    <font>
      <b/>
      <sz val="11"/>
      <color theme="1"/>
      <name val="3M Circular TT Light"/>
      <family val="2"/>
    </font>
    <font>
      <b/>
      <vertAlign val="superscript"/>
      <sz val="12"/>
      <color theme="1"/>
      <name val="3M Circular TT Light"/>
      <family val="2"/>
    </font>
    <font>
      <sz val="11"/>
      <name val="3M Circular TT 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9E7A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593"/>
        <bgColor indexed="64"/>
      </patternFill>
    </fill>
    <fill>
      <patternFill patternType="solid">
        <fgColor rgb="FFFFEBAB"/>
        <bgColor indexed="64"/>
      </patternFill>
    </fill>
  </fills>
  <borders count="6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theme="0"/>
      </right>
      <top/>
      <bottom/>
      <diagonal/>
    </border>
    <border>
      <left style="double">
        <color theme="0"/>
      </left>
      <right style="double">
        <color theme="0"/>
      </right>
      <top/>
      <bottom/>
      <diagonal/>
    </border>
    <border>
      <left style="double">
        <color theme="0"/>
      </left>
      <right style="double">
        <color theme="0"/>
      </right>
      <top/>
      <bottom style="double">
        <color theme="0"/>
      </bottom>
      <diagonal/>
    </border>
    <border>
      <left/>
      <right/>
      <top/>
      <bottom style="double">
        <color theme="2"/>
      </bottom>
      <diagonal/>
    </border>
    <border>
      <left/>
      <right style="double">
        <color theme="2"/>
      </right>
      <top/>
      <bottom style="double">
        <color theme="2"/>
      </bottom>
      <diagonal/>
    </border>
    <border>
      <left/>
      <right/>
      <top style="double">
        <color theme="2"/>
      </top>
      <bottom style="double">
        <color theme="2"/>
      </bottom>
      <diagonal/>
    </border>
    <border>
      <left/>
      <right style="double">
        <color theme="2"/>
      </right>
      <top style="double">
        <color theme="2"/>
      </top>
      <bottom style="double">
        <color theme="2"/>
      </bottom>
      <diagonal/>
    </border>
    <border>
      <left style="medium">
        <color indexed="64"/>
      </left>
      <right style="double">
        <color theme="2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Dashed">
        <color theme="9"/>
      </left>
      <right/>
      <top style="mediumDashed">
        <color theme="9"/>
      </top>
      <bottom style="mediumDashed">
        <color theme="9"/>
      </bottom>
      <diagonal/>
    </border>
    <border>
      <left/>
      <right style="mediumDashed">
        <color theme="9"/>
      </right>
      <top style="mediumDashed">
        <color theme="9"/>
      </top>
      <bottom style="mediumDashed">
        <color theme="9"/>
      </bottom>
      <diagonal/>
    </border>
    <border>
      <left style="mediumDashed">
        <color theme="9"/>
      </left>
      <right style="mediumDashed">
        <color theme="9"/>
      </right>
      <top style="mediumDashed">
        <color theme="9"/>
      </top>
      <bottom/>
      <diagonal/>
    </border>
    <border>
      <left style="mediumDashed">
        <color theme="9"/>
      </left>
      <right style="mediumDashed">
        <color theme="9"/>
      </right>
      <top/>
      <bottom/>
      <diagonal/>
    </border>
    <border>
      <left style="mediumDashed">
        <color theme="9"/>
      </left>
      <right style="mediumDashed">
        <color theme="9"/>
      </right>
      <top/>
      <bottom style="mediumDashed">
        <color theme="9"/>
      </bottom>
      <diagonal/>
    </border>
    <border>
      <left style="mediumDashed">
        <color rgb="FF002060"/>
      </left>
      <right/>
      <top style="mediumDashed">
        <color rgb="FF002060"/>
      </top>
      <bottom style="mediumDashed">
        <color rgb="FF002060"/>
      </bottom>
      <diagonal/>
    </border>
    <border>
      <left/>
      <right style="mediumDashed">
        <color rgb="FF002060"/>
      </right>
      <top style="mediumDashed">
        <color rgb="FF002060"/>
      </top>
      <bottom style="mediumDashed">
        <color rgb="FF002060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225">
    <xf numFmtId="0" fontId="0" fillId="0" borderId="0" xfId="0"/>
    <xf numFmtId="0" fontId="0" fillId="3" borderId="0" xfId="0" applyFill="1"/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0" borderId="9" xfId="0" applyFont="1" applyBorder="1" applyAlignment="1">
      <alignment horizontal="center"/>
    </xf>
    <xf numFmtId="0" fontId="6" fillId="4" borderId="6" xfId="0" applyFont="1" applyFill="1" applyBorder="1"/>
    <xf numFmtId="0" fontId="4" fillId="2" borderId="6" xfId="0" applyFont="1" applyFill="1" applyBorder="1"/>
    <xf numFmtId="0" fontId="4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0" fillId="2" borderId="0" xfId="0" applyFill="1" applyBorder="1"/>
    <xf numFmtId="0" fontId="10" fillId="6" borderId="0" xfId="0" applyFont="1" applyFill="1"/>
    <xf numFmtId="0" fontId="11" fillId="0" borderId="13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2" fillId="3" borderId="20" xfId="0" applyFont="1" applyFill="1" applyBorder="1"/>
    <xf numFmtId="0" fontId="11" fillId="3" borderId="16" xfId="0" applyFont="1" applyFill="1" applyBorder="1"/>
    <xf numFmtId="0" fontId="11" fillId="3" borderId="23" xfId="0" applyFont="1" applyFill="1" applyBorder="1"/>
    <xf numFmtId="0" fontId="11" fillId="3" borderId="20" xfId="0" applyFont="1" applyFill="1" applyBorder="1"/>
    <xf numFmtId="9" fontId="10" fillId="6" borderId="0" xfId="0" applyNumberFormat="1" applyFont="1" applyFill="1"/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5" fillId="0" borderId="6" xfId="0" applyFont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2" fontId="7" fillId="0" borderId="6" xfId="0" applyNumberFormat="1" applyFont="1" applyBorder="1" applyAlignment="1">
      <alignment horizontal="right"/>
    </xf>
    <xf numFmtId="2" fontId="9" fillId="0" borderId="9" xfId="0" applyNumberFormat="1" applyFont="1" applyBorder="1" applyAlignment="1">
      <alignment horizontal="right"/>
    </xf>
    <xf numFmtId="2" fontId="8" fillId="0" borderId="6" xfId="0" applyNumberFormat="1" applyFont="1" applyBorder="1" applyAlignment="1">
      <alignment horizontal="right"/>
    </xf>
    <xf numFmtId="0" fontId="0" fillId="0" borderId="0" xfId="0" applyBorder="1"/>
    <xf numFmtId="0" fontId="4" fillId="2" borderId="0" xfId="0" applyFont="1" applyFill="1" applyBorder="1" applyAlignment="1">
      <alignment horizontal="right"/>
    </xf>
    <xf numFmtId="0" fontId="4" fillId="7" borderId="6" xfId="0" applyFont="1" applyFill="1" applyBorder="1"/>
    <xf numFmtId="0" fontId="0" fillId="0" borderId="4" xfId="0" applyBorder="1"/>
    <xf numFmtId="0" fontId="0" fillId="0" borderId="5" xfId="0" applyBorder="1"/>
    <xf numFmtId="1" fontId="5" fillId="9" borderId="6" xfId="0" applyNumberFormat="1" applyFont="1" applyFill="1" applyBorder="1" applyAlignment="1">
      <alignment horizontal="right"/>
    </xf>
    <xf numFmtId="1" fontId="0" fillId="0" borderId="0" xfId="0" applyNumberFormat="1"/>
    <xf numFmtId="0" fontId="4" fillId="7" borderId="6" xfId="0" applyFont="1" applyFill="1" applyBorder="1" applyAlignment="1">
      <alignment vertical="center"/>
    </xf>
    <xf numFmtId="0" fontId="5" fillId="0" borderId="6" xfId="0" applyFont="1" applyBorder="1" applyAlignment="1">
      <alignment horizontal="right" vertical="center"/>
    </xf>
    <xf numFmtId="0" fontId="30" fillId="11" borderId="21" xfId="0" applyFont="1" applyFill="1" applyBorder="1" applyAlignment="1">
      <alignment horizontal="center"/>
    </xf>
    <xf numFmtId="0" fontId="30" fillId="11" borderId="21" xfId="0" applyFont="1" applyFill="1" applyBorder="1" applyAlignment="1">
      <alignment horizontal="center" vertical="center"/>
    </xf>
    <xf numFmtId="0" fontId="24" fillId="14" borderId="21" xfId="0" applyFont="1" applyFill="1" applyBorder="1" applyAlignment="1">
      <alignment vertical="center"/>
    </xf>
    <xf numFmtId="0" fontId="21" fillId="14" borderId="21" xfId="0" applyFont="1" applyFill="1" applyBorder="1" applyAlignment="1">
      <alignment vertical="center"/>
    </xf>
    <xf numFmtId="0" fontId="0" fillId="0" borderId="0" xfId="0" applyNumberFormat="1"/>
    <xf numFmtId="2" fontId="21" fillId="14" borderId="21" xfId="0" applyNumberFormat="1" applyFont="1" applyFill="1" applyBorder="1" applyAlignment="1">
      <alignment horizontal="right"/>
    </xf>
    <xf numFmtId="0" fontId="48" fillId="2" borderId="56" xfId="0" applyFont="1" applyFill="1" applyBorder="1" applyAlignment="1">
      <alignment horizontal="left" vertical="center" wrapText="1"/>
    </xf>
    <xf numFmtId="0" fontId="0" fillId="0" borderId="57" xfId="0" applyBorder="1"/>
    <xf numFmtId="0" fontId="21" fillId="14" borderId="21" xfId="0" applyFont="1" applyFill="1" applyBorder="1" applyAlignment="1">
      <alignment horizontal="center" vertical="center"/>
    </xf>
    <xf numFmtId="0" fontId="21" fillId="16" borderId="21" xfId="0" applyFont="1" applyFill="1" applyBorder="1" applyAlignment="1">
      <alignment horizontal="center" vertical="center"/>
    </xf>
    <xf numFmtId="0" fontId="29" fillId="16" borderId="21" xfId="0" applyFont="1" applyFill="1" applyBorder="1" applyAlignment="1">
      <alignment horizontal="left" vertical="center"/>
    </xf>
    <xf numFmtId="2" fontId="28" fillId="16" borderId="21" xfId="0" applyNumberFormat="1" applyFont="1" applyFill="1" applyBorder="1" applyAlignment="1">
      <alignment horizontal="right"/>
    </xf>
    <xf numFmtId="0" fontId="21" fillId="14" borderId="21" xfId="0" applyFont="1" applyFill="1" applyBorder="1" applyAlignment="1">
      <alignment horizontal="right" vertical="center"/>
    </xf>
    <xf numFmtId="0" fontId="45" fillId="0" borderId="56" xfId="0" applyFont="1" applyBorder="1" applyAlignment="1">
      <alignment wrapText="1"/>
    </xf>
    <xf numFmtId="0" fontId="0" fillId="0" borderId="18" xfId="0" applyBorder="1" applyAlignment="1"/>
    <xf numFmtId="0" fontId="0" fillId="0" borderId="18" xfId="0" applyBorder="1"/>
    <xf numFmtId="0" fontId="0" fillId="0" borderId="17" xfId="0" applyBorder="1"/>
    <xf numFmtId="0" fontId="18" fillId="5" borderId="12" xfId="0" applyFont="1" applyFill="1" applyBorder="1" applyAlignment="1" applyProtection="1">
      <alignment horizontal="center" vertical="center"/>
      <protection locked="0"/>
    </xf>
    <xf numFmtId="0" fontId="19" fillId="5" borderId="10" xfId="0" applyFont="1" applyFill="1" applyBorder="1" applyAlignment="1" applyProtection="1">
      <alignment horizontal="right" wrapText="1"/>
      <protection locked="0"/>
    </xf>
    <xf numFmtId="0" fontId="19" fillId="5" borderId="10" xfId="0" applyFont="1" applyFill="1" applyBorder="1" applyAlignment="1" applyProtection="1">
      <alignment horizontal="right"/>
      <protection locked="0"/>
    </xf>
    <xf numFmtId="0" fontId="19" fillId="5" borderId="8" xfId="0" applyFont="1" applyFill="1" applyBorder="1" applyAlignment="1" applyProtection="1">
      <alignment vertical="center"/>
      <protection locked="0"/>
    </xf>
    <xf numFmtId="1" fontId="19" fillId="5" borderId="6" xfId="0" applyNumberFormat="1" applyFont="1" applyFill="1" applyBorder="1" applyAlignment="1" applyProtection="1">
      <alignment horizontal="right" vertical="center"/>
      <protection locked="0"/>
    </xf>
    <xf numFmtId="0" fontId="19" fillId="5" borderId="26" xfId="0" applyFont="1" applyFill="1" applyBorder="1" applyAlignment="1" applyProtection="1">
      <alignment horizontal="right" vertical="center"/>
      <protection locked="0"/>
    </xf>
    <xf numFmtId="0" fontId="19" fillId="5" borderId="6" xfId="0" applyFont="1" applyFill="1" applyBorder="1" applyAlignment="1" applyProtection="1">
      <alignment horizontal="right" vertical="center"/>
      <protection locked="0"/>
    </xf>
    <xf numFmtId="0" fontId="23" fillId="11" borderId="14" xfId="0" applyFont="1" applyFill="1" applyBorder="1" applyAlignment="1" applyProtection="1">
      <alignment vertical="center"/>
    </xf>
    <xf numFmtId="0" fontId="23" fillId="11" borderId="19" xfId="0" applyFont="1" applyFill="1" applyBorder="1" applyAlignment="1" applyProtection="1">
      <alignment vertical="center"/>
    </xf>
    <xf numFmtId="0" fontId="23" fillId="3" borderId="46" xfId="0" applyFont="1" applyFill="1" applyBorder="1" applyAlignment="1" applyProtection="1">
      <alignment vertical="center"/>
    </xf>
    <xf numFmtId="0" fontId="23" fillId="3" borderId="47" xfId="0" applyFont="1" applyFill="1" applyBorder="1" applyAlignment="1" applyProtection="1">
      <alignment vertical="center"/>
    </xf>
    <xf numFmtId="0" fontId="0" fillId="3" borderId="0" xfId="0" applyFill="1" applyProtection="1"/>
    <xf numFmtId="0" fontId="0" fillId="0" borderId="0" xfId="0" applyProtection="1"/>
    <xf numFmtId="0" fontId="23" fillId="2" borderId="5" xfId="0" applyFont="1" applyFill="1" applyBorder="1" applyAlignment="1" applyProtection="1">
      <alignment horizontal="center" vertical="center"/>
    </xf>
    <xf numFmtId="0" fontId="23" fillId="2" borderId="0" xfId="0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0" fillId="2" borderId="0" xfId="0" applyFill="1" applyProtection="1"/>
    <xf numFmtId="0" fontId="0" fillId="2" borderId="4" xfId="0" applyFill="1" applyBorder="1" applyProtection="1"/>
    <xf numFmtId="0" fontId="0" fillId="3" borderId="44" xfId="0" applyFill="1" applyBorder="1" applyProtection="1"/>
    <xf numFmtId="0" fontId="0" fillId="3" borderId="45" xfId="0" applyFill="1" applyBorder="1" applyProtection="1"/>
    <xf numFmtId="0" fontId="31" fillId="2" borderId="6" xfId="0" applyFont="1" applyFill="1" applyBorder="1" applyAlignment="1" applyProtection="1">
      <alignment horizontal="center" vertical="center"/>
    </xf>
    <xf numFmtId="0" fontId="44" fillId="2" borderId="0" xfId="0" applyFont="1" applyFill="1" applyBorder="1" applyAlignment="1" applyProtection="1">
      <alignment horizontal="center" vertical="center"/>
    </xf>
    <xf numFmtId="0" fontId="45" fillId="2" borderId="51" xfId="0" applyFont="1" applyFill="1" applyBorder="1" applyAlignment="1" applyProtection="1">
      <alignment horizontal="left" vertical="center" wrapText="1"/>
    </xf>
    <xf numFmtId="0" fontId="15" fillId="2" borderId="52" xfId="0" applyFont="1" applyFill="1" applyBorder="1" applyAlignment="1" applyProtection="1">
      <alignment vertical="center"/>
    </xf>
    <xf numFmtId="0" fontId="0" fillId="3" borderId="48" xfId="0" applyFill="1" applyBorder="1" applyProtection="1"/>
    <xf numFmtId="0" fontId="14" fillId="2" borderId="5" xfId="0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vertical="center"/>
    </xf>
    <xf numFmtId="0" fontId="26" fillId="14" borderId="39" xfId="0" applyFont="1" applyFill="1" applyBorder="1" applyAlignment="1" applyProtection="1">
      <alignment vertical="center"/>
    </xf>
    <xf numFmtId="0" fontId="27" fillId="14" borderId="39" xfId="0" applyFont="1" applyFill="1" applyBorder="1" applyAlignment="1" applyProtection="1">
      <alignment horizontal="center" vertical="center"/>
    </xf>
    <xf numFmtId="0" fontId="27" fillId="14" borderId="4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vertical="center"/>
    </xf>
    <xf numFmtId="0" fontId="31" fillId="2" borderId="0" xfId="0" applyFont="1" applyFill="1" applyBorder="1" applyAlignment="1" applyProtection="1">
      <alignment horizontal="center" vertical="center"/>
    </xf>
    <xf numFmtId="0" fontId="26" fillId="14" borderId="36" xfId="0" applyFont="1" applyFill="1" applyBorder="1" applyAlignment="1" applyProtection="1">
      <alignment horizontal="left" vertical="center"/>
    </xf>
    <xf numFmtId="2" fontId="26" fillId="14" borderId="36" xfId="0" applyNumberFormat="1" applyFont="1" applyFill="1" applyBorder="1" applyAlignment="1" applyProtection="1">
      <alignment horizontal="right" vertical="center"/>
    </xf>
    <xf numFmtId="2" fontId="26" fillId="14" borderId="40" xfId="0" applyNumberFormat="1" applyFont="1" applyFill="1" applyBorder="1" applyAlignment="1" applyProtection="1">
      <alignment horizontal="right" vertical="center"/>
    </xf>
    <xf numFmtId="0" fontId="26" fillId="2" borderId="0" xfId="0" applyFont="1" applyFill="1" applyBorder="1" applyAlignment="1" applyProtection="1">
      <alignment horizontal="left" vertical="center"/>
    </xf>
    <xf numFmtId="2" fontId="26" fillId="2" borderId="58" xfId="0" applyNumberFormat="1" applyFont="1" applyFill="1" applyBorder="1" applyAlignment="1" applyProtection="1">
      <alignment horizontal="right" vertical="center"/>
    </xf>
    <xf numFmtId="0" fontId="26" fillId="2" borderId="0" xfId="0" applyFont="1" applyFill="1" applyBorder="1" applyAlignment="1" applyProtection="1">
      <alignment horizontal="right" vertical="center"/>
    </xf>
    <xf numFmtId="9" fontId="26" fillId="2" borderId="0" xfId="1" applyFont="1" applyFill="1" applyBorder="1" applyAlignment="1" applyProtection="1">
      <alignment horizontal="right" vertical="center"/>
    </xf>
    <xf numFmtId="0" fontId="49" fillId="2" borderId="0" xfId="0" applyFont="1" applyFill="1" applyBorder="1" applyProtection="1"/>
    <xf numFmtId="0" fontId="0" fillId="2" borderId="5" xfId="0" applyFill="1" applyBorder="1" applyProtection="1"/>
    <xf numFmtId="0" fontId="0" fillId="0" borderId="5" xfId="0" applyBorder="1" applyProtection="1"/>
    <xf numFmtId="0" fontId="18" fillId="0" borderId="20" xfId="0" applyFont="1" applyBorder="1" applyAlignment="1" applyProtection="1">
      <alignment vertical="center"/>
    </xf>
    <xf numFmtId="0" fontId="28" fillId="0" borderId="11" xfId="0" applyFont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vertical="center"/>
    </xf>
    <xf numFmtId="0" fontId="21" fillId="8" borderId="21" xfId="0" applyFont="1" applyFill="1" applyBorder="1" applyAlignment="1" applyProtection="1">
      <alignment vertical="center"/>
    </xf>
    <xf numFmtId="0" fontId="21" fillId="8" borderId="15" xfId="0" applyFont="1" applyFill="1" applyBorder="1" applyAlignment="1" applyProtection="1">
      <alignment vertical="center"/>
    </xf>
    <xf numFmtId="0" fontId="21" fillId="8" borderId="12" xfId="0" applyFont="1" applyFill="1" applyBorder="1" applyAlignment="1" applyProtection="1">
      <alignment horizontal="center" vertical="center"/>
    </xf>
    <xf numFmtId="0" fontId="21" fillId="8" borderId="11" xfId="0" applyFont="1" applyFill="1" applyBorder="1" applyAlignment="1" applyProtection="1">
      <alignment horizontal="center" vertical="center" wrapText="1"/>
    </xf>
    <xf numFmtId="0" fontId="0" fillId="0" borderId="0" xfId="0" applyBorder="1" applyProtection="1"/>
    <xf numFmtId="0" fontId="0" fillId="2" borderId="42" xfId="0" applyFill="1" applyBorder="1" applyProtection="1"/>
    <xf numFmtId="0" fontId="0" fillId="3" borderId="0" xfId="0" applyFill="1" applyBorder="1" applyProtection="1"/>
    <xf numFmtId="0" fontId="18" fillId="0" borderId="24" xfId="0" applyFont="1" applyBorder="1" applyAlignment="1" applyProtection="1">
      <alignment horizontal="center"/>
    </xf>
    <xf numFmtId="0" fontId="18" fillId="7" borderId="28" xfId="0" applyFont="1" applyFill="1" applyBorder="1" applyAlignment="1" applyProtection="1"/>
    <xf numFmtId="0" fontId="4" fillId="3" borderId="0" xfId="0" applyFont="1" applyFill="1" applyBorder="1" applyProtection="1"/>
    <xf numFmtId="2" fontId="19" fillId="2" borderId="6" xfId="0" applyNumberFormat="1" applyFont="1" applyFill="1" applyBorder="1" applyAlignment="1" applyProtection="1">
      <alignment horizontal="right" vertical="center"/>
    </xf>
    <xf numFmtId="0" fontId="19" fillId="0" borderId="6" xfId="0" applyFont="1" applyBorder="1" applyAlignment="1" applyProtection="1">
      <alignment horizontal="center" vertical="center"/>
    </xf>
    <xf numFmtId="0" fontId="18" fillId="7" borderId="6" xfId="0" applyFont="1" applyFill="1" applyBorder="1" applyAlignment="1" applyProtection="1">
      <alignment horizontal="left" vertical="center"/>
    </xf>
    <xf numFmtId="0" fontId="21" fillId="8" borderId="20" xfId="0" applyFont="1" applyFill="1" applyBorder="1" applyAlignment="1" applyProtection="1">
      <alignment vertical="center"/>
    </xf>
    <xf numFmtId="0" fontId="21" fillId="8" borderId="11" xfId="0" applyFont="1" applyFill="1" applyBorder="1" applyAlignment="1" applyProtection="1">
      <alignment horizontal="center" vertical="center"/>
    </xf>
    <xf numFmtId="0" fontId="4" fillId="2" borderId="0" xfId="0" applyFont="1" applyFill="1" applyBorder="1" applyProtection="1"/>
    <xf numFmtId="0" fontId="21" fillId="14" borderId="16" xfId="0" applyFont="1" applyFill="1" applyBorder="1" applyAlignment="1" applyProtection="1">
      <alignment vertical="center"/>
    </xf>
    <xf numFmtId="164" fontId="21" fillId="14" borderId="6" xfId="0" applyNumberFormat="1" applyFont="1" applyFill="1" applyBorder="1" applyAlignment="1" applyProtection="1">
      <alignment horizontal="right" vertical="center"/>
    </xf>
    <xf numFmtId="164" fontId="21" fillId="14" borderId="9" xfId="0" applyNumberFormat="1" applyFont="1" applyFill="1" applyBorder="1" applyAlignment="1" applyProtection="1">
      <alignment horizontal="right" vertical="center"/>
    </xf>
    <xf numFmtId="0" fontId="22" fillId="7" borderId="23" xfId="0" applyFont="1" applyFill="1" applyBorder="1" applyAlignment="1" applyProtection="1">
      <alignment vertical="center"/>
    </xf>
    <xf numFmtId="0" fontId="19" fillId="0" borderId="22" xfId="0" applyFont="1" applyBorder="1" applyAlignment="1" applyProtection="1">
      <alignment horizontal="right" vertical="center"/>
    </xf>
    <xf numFmtId="0" fontId="19" fillId="0" borderId="59" xfId="0" applyFont="1" applyBorder="1" applyAlignment="1" applyProtection="1">
      <alignment horizontal="right" vertical="center"/>
    </xf>
    <xf numFmtId="0" fontId="0" fillId="2" borderId="43" xfId="0" applyFill="1" applyBorder="1" applyProtection="1"/>
    <xf numFmtId="0" fontId="19" fillId="0" borderId="16" xfId="0" applyFont="1" applyBorder="1" applyAlignment="1" applyProtection="1">
      <alignment horizontal="center" vertical="center"/>
    </xf>
    <xf numFmtId="0" fontId="18" fillId="7" borderId="8" xfId="0" applyFont="1" applyFill="1" applyBorder="1" applyAlignment="1" applyProtection="1">
      <alignment vertical="center"/>
    </xf>
    <xf numFmtId="0" fontId="24" fillId="15" borderId="20" xfId="0" applyFont="1" applyFill="1" applyBorder="1" applyAlignment="1" applyProtection="1">
      <alignment vertical="center"/>
    </xf>
    <xf numFmtId="2" fontId="24" fillId="15" borderId="12" xfId="0" applyNumberFormat="1" applyFont="1" applyFill="1" applyBorder="1" applyAlignment="1" applyProtection="1">
      <alignment horizontal="right" vertical="center"/>
    </xf>
    <xf numFmtId="2" fontId="24" fillId="15" borderId="11" xfId="0" applyNumberFormat="1" applyFont="1" applyFill="1" applyBorder="1" applyAlignment="1" applyProtection="1">
      <alignment horizontal="right" vertical="center"/>
    </xf>
    <xf numFmtId="0" fontId="0" fillId="0" borderId="41" xfId="0" applyBorder="1" applyProtection="1"/>
    <xf numFmtId="0" fontId="18" fillId="0" borderId="16" xfId="0" applyFont="1" applyBorder="1" applyAlignment="1" applyProtection="1">
      <alignment horizontal="center" vertical="center"/>
    </xf>
    <xf numFmtId="0" fontId="19" fillId="2" borderId="6" xfId="0" applyFont="1" applyFill="1" applyBorder="1" applyAlignment="1" applyProtection="1">
      <alignment horizontal="right" vertical="center"/>
    </xf>
    <xf numFmtId="2" fontId="20" fillId="2" borderId="6" xfId="0" applyNumberFormat="1" applyFont="1" applyFill="1" applyBorder="1" applyAlignment="1" applyProtection="1">
      <alignment horizontal="right" vertical="center"/>
    </xf>
    <xf numFmtId="0" fontId="6" fillId="0" borderId="5" xfId="0" applyFont="1" applyBorder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4" fillId="2" borderId="0" xfId="0" applyFont="1" applyFill="1" applyBorder="1" applyAlignment="1" applyProtection="1">
      <alignment horizontal="right"/>
    </xf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/>
    </xf>
    <xf numFmtId="0" fontId="0" fillId="0" borderId="4" xfId="0" applyBorder="1" applyProtection="1"/>
    <xf numFmtId="0" fontId="21" fillId="8" borderId="13" xfId="0" applyFont="1" applyFill="1" applyBorder="1" applyAlignment="1" applyProtection="1">
      <alignment horizontal="center" vertical="center"/>
    </xf>
    <xf numFmtId="0" fontId="46" fillId="2" borderId="53" xfId="0" applyFont="1" applyFill="1" applyBorder="1" applyAlignment="1" applyProtection="1">
      <alignment horizontal="left" vertical="center" wrapText="1"/>
    </xf>
    <xf numFmtId="0" fontId="18" fillId="2" borderId="24" xfId="0" applyFont="1" applyFill="1" applyBorder="1" applyAlignment="1" applyProtection="1">
      <alignment horizontal="center" vertical="center"/>
    </xf>
    <xf numFmtId="0" fontId="18" fillId="0" borderId="10" xfId="0" applyFont="1" applyFill="1" applyBorder="1" applyAlignment="1" applyProtection="1">
      <alignment vertical="center"/>
    </xf>
    <xf numFmtId="0" fontId="0" fillId="2" borderId="54" xfId="0" applyFill="1" applyBorder="1" applyProtection="1"/>
    <xf numFmtId="0" fontId="19" fillId="2" borderId="16" xfId="0" applyFont="1" applyFill="1" applyBorder="1" applyAlignment="1" applyProtection="1">
      <alignment horizontal="center" vertical="center"/>
    </xf>
    <xf numFmtId="0" fontId="18" fillId="7" borderId="6" xfId="0" applyFont="1" applyFill="1" applyBorder="1" applyAlignment="1" applyProtection="1">
      <alignment vertical="center"/>
    </xf>
    <xf numFmtId="0" fontId="18" fillId="2" borderId="16" xfId="0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 applyProtection="1">
      <alignment vertical="center"/>
    </xf>
    <xf numFmtId="0" fontId="21" fillId="15" borderId="20" xfId="0" applyFont="1" applyFill="1" applyBorder="1" applyAlignment="1" applyProtection="1">
      <alignment vertical="center"/>
    </xf>
    <xf numFmtId="0" fontId="21" fillId="15" borderId="12" xfId="0" applyFont="1" applyFill="1" applyBorder="1" applyAlignment="1" applyProtection="1">
      <alignment horizontal="right" vertical="center"/>
    </xf>
    <xf numFmtId="0" fontId="21" fillId="15" borderId="11" xfId="0" applyFont="1" applyFill="1" applyBorder="1" applyAlignment="1" applyProtection="1">
      <alignment horizontal="right" vertical="center"/>
    </xf>
    <xf numFmtId="0" fontId="46" fillId="2" borderId="51" xfId="0" applyFont="1" applyFill="1" applyBorder="1" applyAlignment="1" applyProtection="1">
      <alignment horizontal="left" vertical="center" wrapText="1"/>
    </xf>
    <xf numFmtId="0" fontId="0" fillId="2" borderId="52" xfId="0" applyFill="1" applyBorder="1" applyProtection="1"/>
    <xf numFmtId="0" fontId="0" fillId="2" borderId="55" xfId="0" applyFill="1" applyBorder="1" applyProtection="1"/>
    <xf numFmtId="0" fontId="4" fillId="2" borderId="5" xfId="0" applyFont="1" applyFill="1" applyBorder="1" applyAlignment="1" applyProtection="1">
      <alignment horizontal="left"/>
    </xf>
    <xf numFmtId="0" fontId="22" fillId="2" borderId="0" xfId="0" applyFont="1" applyFill="1" applyBorder="1" applyAlignment="1" applyProtection="1">
      <alignment vertical="center"/>
    </xf>
    <xf numFmtId="0" fontId="21" fillId="8" borderId="25" xfId="0" applyFont="1" applyFill="1" applyBorder="1" applyAlignment="1" applyProtection="1">
      <alignment vertical="center"/>
    </xf>
    <xf numFmtId="0" fontId="18" fillId="7" borderId="27" xfId="0" applyFont="1" applyFill="1" applyBorder="1" applyAlignment="1" applyProtection="1">
      <alignment horizontal="left" vertical="center"/>
    </xf>
    <xf numFmtId="0" fontId="19" fillId="2" borderId="8" xfId="0" applyFont="1" applyFill="1" applyBorder="1" applyAlignment="1" applyProtection="1">
      <alignment horizontal="left" vertical="center" wrapText="1"/>
    </xf>
    <xf numFmtId="0" fontId="18" fillId="7" borderId="8" xfId="0" applyFont="1" applyFill="1" applyBorder="1" applyAlignment="1" applyProtection="1">
      <alignment horizontal="left" vertical="center"/>
    </xf>
    <xf numFmtId="0" fontId="19" fillId="2" borderId="8" xfId="0" applyFont="1" applyFill="1" applyBorder="1" applyAlignment="1" applyProtection="1">
      <alignment horizontal="left" vertical="center"/>
    </xf>
    <xf numFmtId="0" fontId="21" fillId="8" borderId="20" xfId="0" applyFont="1" applyFill="1" applyBorder="1" applyAlignment="1" applyProtection="1"/>
    <xf numFmtId="0" fontId="21" fillId="8" borderId="14" xfId="0" applyFont="1" applyFill="1" applyBorder="1" applyAlignment="1" applyProtection="1">
      <alignment horizontal="center" vertical="center"/>
    </xf>
    <xf numFmtId="0" fontId="21" fillId="8" borderId="21" xfId="0" applyFont="1" applyFill="1" applyBorder="1" applyAlignment="1" applyProtection="1">
      <alignment horizontal="center" vertical="center"/>
    </xf>
    <xf numFmtId="0" fontId="18" fillId="0" borderId="24" xfId="0" applyFont="1" applyBorder="1" applyAlignment="1" applyProtection="1">
      <alignment horizontal="center" vertical="center"/>
    </xf>
    <xf numFmtId="0" fontId="18" fillId="7" borderId="10" xfId="0" applyFont="1" applyFill="1" applyBorder="1" applyAlignment="1" applyProtection="1">
      <alignment vertical="center"/>
    </xf>
    <xf numFmtId="0" fontId="19" fillId="2" borderId="5" xfId="0" applyFont="1" applyFill="1" applyBorder="1" applyAlignment="1" applyProtection="1">
      <alignment horizontal="center" vertical="center"/>
    </xf>
    <xf numFmtId="0" fontId="19" fillId="2" borderId="0" xfId="0" applyFont="1" applyFill="1" applyBorder="1" applyAlignment="1" applyProtection="1">
      <alignment horizontal="left" vertical="center"/>
    </xf>
    <xf numFmtId="0" fontId="19" fillId="2" borderId="0" xfId="0" applyFont="1" applyFill="1" applyBorder="1" applyAlignment="1" applyProtection="1">
      <alignment horizontal="right" vertical="center"/>
    </xf>
    <xf numFmtId="0" fontId="50" fillId="2" borderId="5" xfId="0" applyFont="1" applyFill="1" applyBorder="1" applyProtection="1"/>
    <xf numFmtId="0" fontId="19" fillId="2" borderId="0" xfId="0" applyFont="1" applyFill="1" applyBorder="1" applyAlignment="1" applyProtection="1">
      <alignment horizontal="center" vertical="center"/>
    </xf>
    <xf numFmtId="0" fontId="52" fillId="2" borderId="5" xfId="0" applyFont="1" applyFill="1" applyBorder="1" applyAlignment="1" applyProtection="1">
      <alignment horizontal="left" vertical="center"/>
    </xf>
    <xf numFmtId="0" fontId="51" fillId="0" borderId="3" xfId="0" applyFont="1" applyFill="1" applyBorder="1" applyProtection="1"/>
    <xf numFmtId="0" fontId="17" fillId="2" borderId="2" xfId="2" applyFill="1" applyBorder="1" applyProtection="1"/>
    <xf numFmtId="0" fontId="0" fillId="0" borderId="2" xfId="0" applyBorder="1" applyProtection="1"/>
    <xf numFmtId="0" fontId="4" fillId="2" borderId="2" xfId="0" applyFont="1" applyFill="1" applyBorder="1" applyProtection="1"/>
    <xf numFmtId="0" fontId="5" fillId="2" borderId="2" xfId="0" applyFont="1" applyFill="1" applyBorder="1" applyProtection="1"/>
    <xf numFmtId="0" fontId="4" fillId="0" borderId="2" xfId="0" applyFont="1" applyBorder="1" applyProtection="1"/>
    <xf numFmtId="0" fontId="4" fillId="2" borderId="1" xfId="0" applyFont="1" applyFill="1" applyBorder="1" applyProtection="1"/>
    <xf numFmtId="2" fontId="3" fillId="3" borderId="0" xfId="0" applyNumberFormat="1" applyFont="1" applyFill="1" applyAlignment="1" applyProtection="1">
      <alignment horizontal="center"/>
    </xf>
    <xf numFmtId="0" fontId="10" fillId="3" borderId="0" xfId="0" applyFont="1" applyFill="1" applyProtection="1"/>
    <xf numFmtId="0" fontId="19" fillId="5" borderId="10" xfId="0" applyFont="1" applyFill="1" applyBorder="1" applyAlignment="1" applyProtection="1">
      <alignment horizontal="right" vertical="center"/>
      <protection locked="0"/>
    </xf>
    <xf numFmtId="0" fontId="19" fillId="5" borderId="7" xfId="0" applyFont="1" applyFill="1" applyBorder="1" applyAlignment="1" applyProtection="1">
      <alignment horizontal="right" vertical="center"/>
      <protection locked="0"/>
    </xf>
    <xf numFmtId="2" fontId="28" fillId="16" borderId="15" xfId="0" applyNumberFormat="1" applyFont="1" applyFill="1" applyBorder="1" applyAlignment="1">
      <alignment horizontal="right"/>
    </xf>
    <xf numFmtId="2" fontId="28" fillId="16" borderId="19" xfId="0" applyNumberFormat="1" applyFont="1" applyFill="1" applyBorder="1" applyAlignment="1">
      <alignment horizontal="right"/>
    </xf>
    <xf numFmtId="9" fontId="28" fillId="16" borderId="15" xfId="1" applyFont="1" applyFill="1" applyBorder="1" applyAlignment="1">
      <alignment horizontal="right"/>
    </xf>
    <xf numFmtId="9" fontId="28" fillId="16" borderId="19" xfId="1" applyFont="1" applyFill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9" fillId="5" borderId="26" xfId="0" applyFont="1" applyFill="1" applyBorder="1" applyAlignment="1" applyProtection="1">
      <alignment horizontal="right" vertical="center"/>
      <protection locked="0"/>
    </xf>
    <xf numFmtId="0" fontId="19" fillId="5" borderId="7" xfId="0" applyFont="1" applyFill="1" applyBorder="1" applyAlignment="1" applyProtection="1">
      <alignment horizontal="right" vertical="center"/>
      <protection locked="0"/>
    </xf>
    <xf numFmtId="0" fontId="19" fillId="5" borderId="49" xfId="0" applyFont="1" applyFill="1" applyBorder="1" applyAlignment="1" applyProtection="1">
      <alignment horizontal="right" vertical="center"/>
      <protection locked="0"/>
    </xf>
    <xf numFmtId="0" fontId="19" fillId="5" borderId="50" xfId="0" applyFont="1" applyFill="1" applyBorder="1" applyAlignment="1" applyProtection="1">
      <alignment horizontal="right" vertical="center"/>
      <protection locked="0"/>
    </xf>
    <xf numFmtId="0" fontId="18" fillId="10" borderId="26" xfId="0" applyFont="1" applyFill="1" applyBorder="1" applyAlignment="1" applyProtection="1">
      <alignment horizontal="left" vertical="center" wrapText="1"/>
    </xf>
    <xf numFmtId="0" fontId="18" fillId="10" borderId="8" xfId="0" applyFont="1" applyFill="1" applyBorder="1" applyAlignment="1" applyProtection="1">
      <alignment horizontal="left" vertical="center" wrapText="1"/>
    </xf>
    <xf numFmtId="0" fontId="18" fillId="10" borderId="7" xfId="0" applyFont="1" applyFill="1" applyBorder="1" applyAlignment="1" applyProtection="1">
      <alignment horizontal="left" vertical="center" wrapText="1"/>
    </xf>
    <xf numFmtId="0" fontId="18" fillId="7" borderId="26" xfId="0" applyFont="1" applyFill="1" applyBorder="1" applyAlignment="1" applyProtection="1">
      <alignment horizontal="left" vertical="center"/>
    </xf>
    <xf numFmtId="0" fontId="18" fillId="7" borderId="8" xfId="0" applyFont="1" applyFill="1" applyBorder="1" applyAlignment="1" applyProtection="1">
      <alignment horizontal="left" vertical="center"/>
    </xf>
    <xf numFmtId="0" fontId="18" fillId="7" borderId="7" xfId="0" applyFont="1" applyFill="1" applyBorder="1" applyAlignment="1" applyProtection="1">
      <alignment horizontal="left" vertical="center"/>
    </xf>
    <xf numFmtId="0" fontId="18" fillId="10" borderId="26" xfId="0" applyFont="1" applyFill="1" applyBorder="1" applyAlignment="1" applyProtection="1">
      <alignment horizontal="left" vertical="center"/>
    </xf>
    <xf numFmtId="0" fontId="18" fillId="10" borderId="8" xfId="0" applyFont="1" applyFill="1" applyBorder="1" applyAlignment="1" applyProtection="1">
      <alignment horizontal="left" vertical="center"/>
    </xf>
    <xf numFmtId="0" fontId="18" fillId="10" borderId="7" xfId="0" applyFont="1" applyFill="1" applyBorder="1" applyAlignment="1" applyProtection="1">
      <alignment horizontal="left" vertical="center"/>
    </xf>
    <xf numFmtId="0" fontId="19" fillId="5" borderId="26" xfId="0" applyFont="1" applyFill="1" applyBorder="1" applyAlignment="1" applyProtection="1">
      <alignment horizontal="right"/>
      <protection locked="0"/>
    </xf>
    <xf numFmtId="0" fontId="19" fillId="5" borderId="7" xfId="0" applyFont="1" applyFill="1" applyBorder="1" applyAlignment="1" applyProtection="1">
      <alignment horizontal="right"/>
      <protection locked="0"/>
    </xf>
    <xf numFmtId="0" fontId="18" fillId="7" borderId="22" xfId="0" applyFont="1" applyFill="1" applyBorder="1" applyAlignment="1" applyProtection="1">
      <alignment horizontal="left" vertical="center"/>
    </xf>
    <xf numFmtId="0" fontId="18" fillId="7" borderId="10" xfId="0" applyFont="1" applyFill="1" applyBorder="1" applyAlignment="1" applyProtection="1">
      <alignment horizontal="left" vertical="center"/>
    </xf>
    <xf numFmtId="0" fontId="18" fillId="0" borderId="23" xfId="0" applyFont="1" applyBorder="1" applyAlignment="1" applyProtection="1">
      <alignment horizontal="center" vertical="center"/>
    </xf>
    <xf numFmtId="0" fontId="18" fillId="0" borderId="24" xfId="0" applyFont="1" applyBorder="1" applyAlignment="1" applyProtection="1">
      <alignment horizontal="center" vertical="center"/>
    </xf>
    <xf numFmtId="0" fontId="47" fillId="11" borderId="15" xfId="0" applyFont="1" applyFill="1" applyBorder="1" applyAlignment="1" applyProtection="1">
      <alignment horizontal="center" vertical="center"/>
    </xf>
    <xf numFmtId="0" fontId="47" fillId="11" borderId="14" xfId="0" applyFont="1" applyFill="1" applyBorder="1" applyAlignment="1" applyProtection="1">
      <alignment horizontal="center" vertical="center"/>
    </xf>
    <xf numFmtId="2" fontId="26" fillId="14" borderId="37" xfId="0" applyNumberFormat="1" applyFont="1" applyFill="1" applyBorder="1" applyAlignment="1" applyProtection="1">
      <alignment horizontal="right" vertical="center"/>
    </xf>
    <xf numFmtId="0" fontId="26" fillId="14" borderId="38" xfId="0" applyFont="1" applyFill="1" applyBorder="1" applyAlignment="1" applyProtection="1">
      <alignment horizontal="right" vertical="center"/>
    </xf>
    <xf numFmtId="9" fontId="26" fillId="14" borderId="37" xfId="1" applyFont="1" applyFill="1" applyBorder="1" applyAlignment="1" applyProtection="1">
      <alignment horizontal="right" vertical="center"/>
    </xf>
    <xf numFmtId="9" fontId="26" fillId="14" borderId="38" xfId="1" applyFont="1" applyFill="1" applyBorder="1" applyAlignment="1" applyProtection="1">
      <alignment horizontal="right" vertical="center"/>
    </xf>
    <xf numFmtId="0" fontId="25" fillId="13" borderId="30" xfId="0" applyFont="1" applyFill="1" applyBorder="1" applyAlignment="1" applyProtection="1">
      <alignment horizontal="center" vertical="center" wrapText="1"/>
    </xf>
    <xf numFmtId="0" fontId="25" fillId="13" borderId="31" xfId="0" applyFont="1" applyFill="1" applyBorder="1" applyAlignment="1" applyProtection="1">
      <alignment horizontal="center" vertical="center" wrapText="1"/>
    </xf>
    <xf numFmtId="0" fontId="25" fillId="13" borderId="32" xfId="0" applyFont="1" applyFill="1" applyBorder="1" applyAlignment="1" applyProtection="1">
      <alignment horizontal="center" vertical="center" wrapText="1"/>
    </xf>
    <xf numFmtId="0" fontId="25" fillId="13" borderId="33" xfId="0" applyFont="1" applyFill="1" applyBorder="1" applyAlignment="1" applyProtection="1">
      <alignment horizontal="center" vertical="center" wrapText="1"/>
    </xf>
    <xf numFmtId="0" fontId="25" fillId="13" borderId="34" xfId="0" applyFont="1" applyFill="1" applyBorder="1" applyAlignment="1" applyProtection="1">
      <alignment horizontal="center" vertical="center" wrapText="1"/>
    </xf>
    <xf numFmtId="0" fontId="25" fillId="13" borderId="35" xfId="0" applyFont="1" applyFill="1" applyBorder="1" applyAlignment="1" applyProtection="1">
      <alignment horizontal="center" vertical="center" wrapText="1"/>
    </xf>
    <xf numFmtId="0" fontId="25" fillId="12" borderId="29" xfId="0" applyFont="1" applyFill="1" applyBorder="1" applyAlignment="1" applyProtection="1">
      <alignment horizontal="center" vertical="center" wrapText="1"/>
    </xf>
    <xf numFmtId="0" fontId="25" fillId="12" borderId="18" xfId="0" applyFont="1" applyFill="1" applyBorder="1" applyAlignment="1" applyProtection="1">
      <alignment horizontal="center" vertical="center" wrapText="1"/>
    </xf>
    <xf numFmtId="0" fontId="25" fillId="12" borderId="17" xfId="0" applyFont="1" applyFill="1" applyBorder="1" applyAlignment="1" applyProtection="1">
      <alignment horizontal="center" vertical="center" wrapText="1"/>
    </xf>
    <xf numFmtId="0" fontId="25" fillId="12" borderId="3" xfId="0" applyFont="1" applyFill="1" applyBorder="1" applyAlignment="1" applyProtection="1">
      <alignment horizontal="center" vertical="center" wrapText="1"/>
    </xf>
    <xf numFmtId="0" fontId="25" fillId="12" borderId="2" xfId="0" applyFont="1" applyFill="1" applyBorder="1" applyAlignment="1" applyProtection="1">
      <alignment horizontal="center" vertical="center" wrapText="1"/>
    </xf>
    <xf numFmtId="0" fontId="25" fillId="12" borderId="1" xfId="0" applyFont="1" applyFill="1" applyBorder="1" applyAlignment="1" applyProtection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EBAB"/>
      <color rgb="FFFFFFCC"/>
      <color rgb="FF0036A2"/>
      <color rgb="FFECF4FA"/>
      <color rgb="FFB6DF89"/>
      <color rgb="FFFFE593"/>
      <color rgb="FFFFD44B"/>
      <color rgb="FFFFFFFF"/>
      <color rgb="FFECDFF5"/>
      <color rgb="FFC9E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002571514003787"/>
          <c:y val="4.15188332118669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3M Circular TT Light" panose="020B0404020101020102" pitchFamily="34" charset="0"/>
              <a:ea typeface="+mn-ea"/>
              <a:cs typeface="3M Circular TT Light" panose="020B0404020101020102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25306211723534"/>
          <c:y val="0.16041666666666668"/>
          <c:w val="0.84484466714387974"/>
          <c:h val="0.732183945756780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Sheet1!$J$40</c:f>
              <c:strCache>
                <c:ptCount val="1"/>
                <c:pt idx="0">
                  <c:v>Total NPWT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3M Circular TT Light" panose="020B0404020101020102" pitchFamily="34" charset="0"/>
                    <a:ea typeface="+mn-ea"/>
                    <a:cs typeface="3M Circular TT Light" panose="020B0404020101020102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 Economics'!$G$21:$H$21</c:f>
              <c:strCache>
                <c:ptCount val="2"/>
                <c:pt idx="0">
                  <c:v>V.A.C.® Therapy</c:v>
                </c:pt>
                <c:pt idx="1">
                  <c:v>VERAFLO™ Therapy</c:v>
                </c:pt>
              </c:strCache>
            </c:strRef>
          </c:cat>
          <c:val>
            <c:numRef>
              <c:f>Sheet1!$K$40:$L$40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B-46A4-ADE3-13BA6AD047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4968720"/>
        <c:axId val="444969048"/>
      </c:barChart>
      <c:catAx>
        <c:axId val="44496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969048"/>
        <c:crosses val="autoZero"/>
        <c:auto val="1"/>
        <c:lblAlgn val="ctr"/>
        <c:lblOffset val="100"/>
        <c:noMultiLvlLbl val="0"/>
      </c:catAx>
      <c:valAx>
        <c:axId val="444969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endParaRPr lang="en-US"/>
          </a:p>
        </c:txPr>
        <c:crossAx val="44496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r>
              <a:rPr lang="en-US" sz="1200" b="1"/>
              <a:t>V.A.C.® Therapy vs V.A.C. VERAFLO™ Therapy </a:t>
            </a:r>
          </a:p>
        </c:rich>
      </c:tx>
      <c:layout>
        <c:manualLayout>
          <c:xMode val="edge"/>
          <c:yMode val="edge"/>
          <c:x val="0.18507048514097027"/>
          <c:y val="3.8095238095238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3M Circular TT Light" panose="020B0404020101020102" pitchFamily="34" charset="0"/>
              <a:ea typeface="+mn-ea"/>
              <a:cs typeface="3M Circular TT Light" panose="020B0404020101020102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3M Circular TT Light" panose="020B0404020101020102" pitchFamily="34" charset="0"/>
                    <a:ea typeface="+mn-ea"/>
                    <a:cs typeface="3M Circular TT Light" panose="020B0404020101020102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Sheet1!$O$41</c:f>
              <c:strCache>
                <c:ptCount val="1"/>
                <c:pt idx="0">
                  <c:v>Savings%</c:v>
                </c:pt>
              </c:strCache>
            </c:strRef>
          </c:cat>
          <c:val>
            <c:numRef>
              <c:f>Sheet1!$P$41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A-471F-B947-8F7E170B0D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3843312"/>
        <c:axId val="463843968"/>
      </c:barChart>
      <c:catAx>
        <c:axId val="46384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3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endParaRPr lang="en-US"/>
          </a:p>
        </c:txPr>
        <c:crossAx val="463843968"/>
        <c:crosses val="autoZero"/>
        <c:auto val="1"/>
        <c:lblAlgn val="ctr"/>
        <c:lblOffset val="100"/>
        <c:noMultiLvlLbl val="0"/>
      </c:catAx>
      <c:valAx>
        <c:axId val="4638439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endParaRPr lang="en-US"/>
          </a:p>
        </c:txPr>
        <c:crossAx val="463843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3M Circular TT Light" panose="020B0404020101020102" pitchFamily="34" charset="0"/>
          <a:cs typeface="3M Circular TT Light" panose="020B0404020101020102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3M Circular TT Light" panose="020B0404020101020102" pitchFamily="34" charset="0"/>
              <a:ea typeface="+mn-ea"/>
              <a:cs typeface="3M Circular TT Light" panose="020B0404020101020102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Economics'!$F$34</c:f>
              <c:strCache>
                <c:ptCount val="1"/>
                <c:pt idx="0">
                  <c:v>Total Debridement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3M Circular TT Light" panose="020B0404020101020102" pitchFamily="34" charset="0"/>
                    <a:ea typeface="+mn-ea"/>
                    <a:cs typeface="3M Circular TT Light" panose="020B0404020101020102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 Economics'!$G$33:$H$33</c:f>
              <c:strCache>
                <c:ptCount val="2"/>
                <c:pt idx="0">
                  <c:v>V.A.C.® Therapy</c:v>
                </c:pt>
                <c:pt idx="1">
                  <c:v>VERAFLO™ Therapy</c:v>
                </c:pt>
              </c:strCache>
            </c:strRef>
          </c:cat>
          <c:val>
            <c:numRef>
              <c:f>'Health Economics'!$G$34:$H$34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2-4ED9-8462-211E51C02E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4938392"/>
        <c:axId val="464938720"/>
      </c:barChart>
      <c:catAx>
        <c:axId val="46493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3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endParaRPr lang="en-US"/>
          </a:p>
        </c:txPr>
        <c:crossAx val="464938720"/>
        <c:crosses val="autoZero"/>
        <c:auto val="1"/>
        <c:lblAlgn val="ctr"/>
        <c:lblOffset val="100"/>
        <c:noMultiLvlLbl val="0"/>
      </c:catAx>
      <c:valAx>
        <c:axId val="464938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endParaRPr lang="en-US"/>
          </a:p>
        </c:txPr>
        <c:crossAx val="464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>
          <a:latin typeface="3M Circular TT Light" panose="020B0404020101020102" pitchFamily="34" charset="0"/>
          <a:cs typeface="3M Circular TT Light" panose="020B0404020101020102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r>
              <a:rPr lang="en-US"/>
              <a:t>Total Hospital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3M Circular TT Light" panose="020B0404020101020102" pitchFamily="34" charset="0"/>
              <a:ea typeface="+mn-ea"/>
              <a:cs typeface="3M Circular TT Light" panose="020B0404020101020102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Economics'!$F$46</c:f>
              <c:strCache>
                <c:ptCount val="1"/>
                <c:pt idx="0">
                  <c:v>Total Hospital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3M Circular TT Light" panose="020B0404020101020102" pitchFamily="34" charset="0"/>
                    <a:ea typeface="+mn-ea"/>
                    <a:cs typeface="3M Circular TT Light" panose="020B0404020101020102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 Economics'!$G$45:$H$45</c:f>
              <c:strCache>
                <c:ptCount val="2"/>
                <c:pt idx="0">
                  <c:v>V.A.C.® Therapy</c:v>
                </c:pt>
                <c:pt idx="1">
                  <c:v>VERAFLO™ Therapy</c:v>
                </c:pt>
              </c:strCache>
            </c:strRef>
          </c:cat>
          <c:val>
            <c:numRef>
              <c:f>'Health Economics'!$G$46:$H$46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0-4FC5-AD7D-C27C5BCF7A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0623592"/>
        <c:axId val="383621856"/>
      </c:barChart>
      <c:catAx>
        <c:axId val="460623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3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endParaRPr lang="en-US"/>
          </a:p>
        </c:txPr>
        <c:crossAx val="383621856"/>
        <c:crosses val="autoZero"/>
        <c:auto val="1"/>
        <c:lblAlgn val="ctr"/>
        <c:lblOffset val="100"/>
        <c:noMultiLvlLbl val="0"/>
      </c:catAx>
      <c:valAx>
        <c:axId val="383621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3M Circular TT Light" panose="020B0404020101020102" pitchFamily="34" charset="0"/>
                <a:ea typeface="+mn-ea"/>
                <a:cs typeface="3M Circular TT Light" panose="020B0404020101020102" pitchFamily="34" charset="0"/>
              </a:defRPr>
            </a:pPr>
            <a:endParaRPr lang="en-US"/>
          </a:p>
        </c:txPr>
        <c:crossAx val="460623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3M Circular TT Light" panose="020B0404020101020102" pitchFamily="34" charset="0"/>
          <a:cs typeface="3M Circular TT Light" panose="020B0404020101020102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chart" Target="../charts/chart3.xml"/><Relationship Id="rId7" Type="http://schemas.microsoft.com/office/2007/relationships/hdphoto" Target="../media/hdphoto1.wdp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2.png"/><Relationship Id="rId4" Type="http://schemas.openxmlformats.org/officeDocument/2006/relationships/chart" Target="../charts/chart4.xml"/><Relationship Id="rId9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496</xdr:colOff>
      <xdr:row>20</xdr:row>
      <xdr:rowOff>24801</xdr:rowOff>
    </xdr:from>
    <xdr:ext cx="429534" cy="351773"/>
    <xdr:pic>
      <xdr:nvPicPr>
        <xdr:cNvPr id="3" name="Picture 2" descr="Computer Icons Cursor Pointer Finger - Cursor Pointer Finger Png, Transparent Png">
          <a:extLst>
            <a:ext uri="{FF2B5EF4-FFF2-40B4-BE49-F238E27FC236}">
              <a16:creationId xmlns:a16="http://schemas.microsoft.com/office/drawing/2014/main" id="{DF3DAA60-A691-4215-999D-F0E2C04B0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235267">
          <a:off x="11838470" y="4724609"/>
          <a:ext cx="351773" cy="42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2357435</xdr:colOff>
      <xdr:row>4</xdr:row>
      <xdr:rowOff>107159</xdr:rowOff>
    </xdr:from>
    <xdr:ext cx="429534" cy="351773"/>
    <xdr:pic>
      <xdr:nvPicPr>
        <xdr:cNvPr id="4" name="Picture 3" descr="Computer Icons Cursor Pointer Finger - Cursor Pointer Finger Png, Transparent Png">
          <a:extLst>
            <a:ext uri="{FF2B5EF4-FFF2-40B4-BE49-F238E27FC236}">
              <a16:creationId xmlns:a16="http://schemas.microsoft.com/office/drawing/2014/main" id="{B0A03EFB-F785-42D5-BCF7-8E29F1FC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235267">
          <a:off x="11814159" y="1187467"/>
          <a:ext cx="351773" cy="42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357188</xdr:colOff>
      <xdr:row>46</xdr:row>
      <xdr:rowOff>0</xdr:rowOff>
    </xdr:from>
    <xdr:to>
      <xdr:col>26</xdr:col>
      <xdr:colOff>0</xdr:colOff>
      <xdr:row>50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6AEF30-ECA1-49C6-94C2-FFE3457C1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6094" y="10322719"/>
          <a:ext cx="2678906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780144</xdr:colOff>
      <xdr:row>14</xdr:row>
      <xdr:rowOff>127000</xdr:rowOff>
    </xdr:from>
    <xdr:to>
      <xdr:col>11</xdr:col>
      <xdr:colOff>873125</xdr:colOff>
      <xdr:row>27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EC8805-92CD-48E9-982B-7057B28EBE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776513</xdr:colOff>
      <xdr:row>2</xdr:row>
      <xdr:rowOff>574452</xdr:rowOff>
    </xdr:from>
    <xdr:to>
      <xdr:col>11</xdr:col>
      <xdr:colOff>857250</xdr:colOff>
      <xdr:row>13</xdr:row>
      <xdr:rowOff>47626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97DC122-0AFB-4D6A-9B9D-1CD719497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199578</xdr:colOff>
      <xdr:row>6</xdr:row>
      <xdr:rowOff>238125</xdr:rowOff>
    </xdr:from>
    <xdr:to>
      <xdr:col>2</xdr:col>
      <xdr:colOff>936625</xdr:colOff>
      <xdr:row>11</xdr:row>
      <xdr:rowOff>56699</xdr:rowOff>
    </xdr:to>
    <xdr:sp macro="" textlink="">
      <xdr:nvSpPr>
        <xdr:cNvPr id="19" name="Arrow: Right 18">
          <a:extLst>
            <a:ext uri="{FF2B5EF4-FFF2-40B4-BE49-F238E27FC236}">
              <a16:creationId xmlns:a16="http://schemas.microsoft.com/office/drawing/2014/main" id="{58D49E47-F27E-45B9-915E-C48DEC7C842F}"/>
            </a:ext>
          </a:extLst>
        </xdr:cNvPr>
        <xdr:cNvSpPr/>
      </xdr:nvSpPr>
      <xdr:spPr>
        <a:xfrm rot="5400000" flipV="1">
          <a:off x="3960815" y="2699888"/>
          <a:ext cx="1088574" cy="737047"/>
        </a:xfrm>
        <a:prstGeom prst="rightArrow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445861</xdr:colOff>
      <xdr:row>21</xdr:row>
      <xdr:rowOff>11793</xdr:rowOff>
    </xdr:from>
    <xdr:to>
      <xdr:col>4</xdr:col>
      <xdr:colOff>1106261</xdr:colOff>
      <xdr:row>23</xdr:row>
      <xdr:rowOff>79375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8010FD3E-1F4B-4AFA-91F2-DE8930DBEB64}"/>
            </a:ext>
          </a:extLst>
        </xdr:cNvPr>
        <xdr:cNvSpPr/>
      </xdr:nvSpPr>
      <xdr:spPr>
        <a:xfrm>
          <a:off x="8256361" y="4980668"/>
          <a:ext cx="660400" cy="512082"/>
        </a:xfrm>
        <a:prstGeom prst="rightArrow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480786</xdr:colOff>
      <xdr:row>43</xdr:row>
      <xdr:rowOff>213179</xdr:rowOff>
    </xdr:from>
    <xdr:to>
      <xdr:col>4</xdr:col>
      <xdr:colOff>1120322</xdr:colOff>
      <xdr:row>46</xdr:row>
      <xdr:rowOff>47625</xdr:rowOff>
    </xdr:to>
    <xdr:sp macro="" textlink="">
      <xdr:nvSpPr>
        <xdr:cNvPr id="10" name="Arrow: Right 9">
          <a:extLst>
            <a:ext uri="{FF2B5EF4-FFF2-40B4-BE49-F238E27FC236}">
              <a16:creationId xmlns:a16="http://schemas.microsoft.com/office/drawing/2014/main" id="{054E2097-0911-4678-B3D9-13425432F7B7}"/>
            </a:ext>
          </a:extLst>
        </xdr:cNvPr>
        <xdr:cNvSpPr/>
      </xdr:nvSpPr>
      <xdr:spPr>
        <a:xfrm>
          <a:off x="8291286" y="11039929"/>
          <a:ext cx="639536" cy="501196"/>
        </a:xfrm>
        <a:prstGeom prst="rightArrow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448582</xdr:colOff>
      <xdr:row>32</xdr:row>
      <xdr:rowOff>32657</xdr:rowOff>
    </xdr:from>
    <xdr:to>
      <xdr:col>4</xdr:col>
      <xdr:colOff>1108982</xdr:colOff>
      <xdr:row>33</xdr:row>
      <xdr:rowOff>301625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64BB50AC-E6C4-495B-88A6-E0B6222B4901}"/>
            </a:ext>
          </a:extLst>
        </xdr:cNvPr>
        <xdr:cNvSpPr/>
      </xdr:nvSpPr>
      <xdr:spPr>
        <a:xfrm>
          <a:off x="8259082" y="8414657"/>
          <a:ext cx="660400" cy="507093"/>
        </a:xfrm>
        <a:prstGeom prst="rightArrow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800554</xdr:colOff>
      <xdr:row>28</xdr:row>
      <xdr:rowOff>177345</xdr:rowOff>
    </xdr:from>
    <xdr:to>
      <xdr:col>11</xdr:col>
      <xdr:colOff>889000</xdr:colOff>
      <xdr:row>40</xdr:row>
      <xdr:rowOff>174624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44A289-A047-4CB9-8179-C121B16488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777875</xdr:colOff>
      <xdr:row>41</xdr:row>
      <xdr:rowOff>120198</xdr:rowOff>
    </xdr:from>
    <xdr:to>
      <xdr:col>11</xdr:col>
      <xdr:colOff>889000</xdr:colOff>
      <xdr:row>49</xdr:row>
      <xdr:rowOff>158750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133A0C-8EEC-4FDB-A330-9429B2B1E4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3441250</xdr:colOff>
      <xdr:row>4</xdr:row>
      <xdr:rowOff>233681</xdr:rowOff>
    </xdr:from>
    <xdr:ext cx="572039" cy="468479"/>
    <xdr:pic>
      <xdr:nvPicPr>
        <xdr:cNvPr id="22" name="Picture 21" descr="Computer Icons Cursor Pointer Finger - Cursor Pointer Finger Png, Transparent Png">
          <a:extLst>
            <a:ext uri="{FF2B5EF4-FFF2-40B4-BE49-F238E27FC236}">
              <a16:creationId xmlns:a16="http://schemas.microsoft.com/office/drawing/2014/main" id="{8B2086C9-B94B-4595-9DD6-3FC16F6D7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235267">
          <a:off x="27194405" y="1721776"/>
          <a:ext cx="468479" cy="572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19</xdr:col>
      <xdr:colOff>1651000</xdr:colOff>
      <xdr:row>30</xdr:row>
      <xdr:rowOff>412312</xdr:rowOff>
    </xdr:from>
    <xdr:to>
      <xdr:col>19</xdr:col>
      <xdr:colOff>2151760</xdr:colOff>
      <xdr:row>33</xdr:row>
      <xdr:rowOff>63601</xdr:rowOff>
    </xdr:to>
    <xdr:pic>
      <xdr:nvPicPr>
        <xdr:cNvPr id="25" name="Picture 24" descr="Computer Icons Cursor Pointer Finger - Cursor Pointer Finger Png, Transparent Png">
          <a:extLst>
            <a:ext uri="{FF2B5EF4-FFF2-40B4-BE49-F238E27FC236}">
              <a16:creationId xmlns:a16="http://schemas.microsoft.com/office/drawing/2014/main" id="{8CAA0507-805E-4B56-A02C-A0F596783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210750" y="8333937"/>
          <a:ext cx="500760" cy="572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3720649</xdr:colOff>
      <xdr:row>33</xdr:row>
      <xdr:rowOff>15875</xdr:rowOff>
    </xdr:from>
    <xdr:to>
      <xdr:col>14</xdr:col>
      <xdr:colOff>276313</xdr:colOff>
      <xdr:row>33</xdr:row>
      <xdr:rowOff>460375</xdr:rowOff>
    </xdr:to>
    <xdr:pic>
      <xdr:nvPicPr>
        <xdr:cNvPr id="26" name="Picture 25" descr="Computer Icons Cursor Pointer Finger - Cursor Pointer Finger Png, Transparent Png">
          <a:extLst>
            <a:ext uri="{FF2B5EF4-FFF2-40B4-BE49-F238E27FC236}">
              <a16:creationId xmlns:a16="http://schemas.microsoft.com/office/drawing/2014/main" id="{DC2FF95D-CA19-4AF6-A6F8-9B8A1D540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7485794" y="8572230"/>
          <a:ext cx="444500" cy="572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47625</xdr:colOff>
      <xdr:row>55</xdr:row>
      <xdr:rowOff>158290</xdr:rowOff>
    </xdr:from>
    <xdr:to>
      <xdr:col>24</xdr:col>
      <xdr:colOff>1090082</xdr:colOff>
      <xdr:row>60</xdr:row>
      <xdr:rowOff>79376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C70FEF2-50A6-4CE1-B10A-71FCFED15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4375" y="16160290"/>
          <a:ext cx="3614207" cy="1032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23</xdr:row>
      <xdr:rowOff>0</xdr:rowOff>
    </xdr:from>
    <xdr:to>
      <xdr:col>14</xdr:col>
      <xdr:colOff>904875</xdr:colOff>
      <xdr:row>32</xdr:row>
      <xdr:rowOff>181321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A856EE-7CEB-4566-AD01-9F89F889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86625" y="4381500"/>
          <a:ext cx="6191250" cy="18958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D812E-FAE8-4B2E-9F0D-0FE6AD27DD7B}">
  <dimension ref="A1:AD152"/>
  <sheetViews>
    <sheetView showGridLines="0" zoomScale="80" zoomScaleNormal="80" workbookViewId="0">
      <selection activeCell="C3" sqref="C3"/>
    </sheetView>
  </sheetViews>
  <sheetFormatPr defaultColWidth="0" defaultRowHeight="15" zeroHeight="1"/>
  <cols>
    <col min="1" max="1" width="12" style="29" customWidth="1"/>
    <col min="2" max="2" width="44.42578125" style="25" customWidth="1"/>
    <col min="3" max="3" width="31.85546875" style="25" customWidth="1"/>
    <col min="4" max="4" width="34.42578125" style="25" customWidth="1"/>
    <col min="5" max="6" width="9.140625" style="25" customWidth="1"/>
    <col min="7" max="7" width="0.28515625" style="25" customWidth="1"/>
    <col min="8" max="8" width="35.7109375" style="25" customWidth="1"/>
    <col min="9" max="9" width="25.28515625" style="25" customWidth="1"/>
    <col min="10" max="10" width="23.42578125" style="25" customWidth="1"/>
    <col min="11" max="25" width="9.140625" style="25" customWidth="1"/>
    <col min="26" max="26" width="9.140625" style="28" customWidth="1"/>
    <col min="27" max="30" width="0" hidden="1" customWidth="1"/>
    <col min="31" max="16384" width="9.140625" hidden="1"/>
  </cols>
  <sheetData>
    <row r="1" spans="1:26" ht="27" thickBot="1">
      <c r="A1" s="185" t="s">
        <v>60</v>
      </c>
      <c r="B1" s="186"/>
      <c r="C1" s="186"/>
      <c r="D1" s="187"/>
      <c r="E1" s="48"/>
      <c r="F1" s="48"/>
      <c r="G1" s="48"/>
      <c r="H1" s="48"/>
      <c r="I1" s="48"/>
      <c r="J1" s="48"/>
      <c r="K1" s="48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0"/>
    </row>
    <row r="2" spans="1:26" ht="21.75" thickBot="1">
      <c r="A2" s="34" t="s">
        <v>48</v>
      </c>
      <c r="B2" s="34" t="s">
        <v>53</v>
      </c>
      <c r="C2" s="35" t="s">
        <v>2</v>
      </c>
      <c r="D2" s="35" t="s">
        <v>47</v>
      </c>
    </row>
    <row r="3" spans="1:26" ht="19.5" thickBot="1">
      <c r="A3" s="42">
        <v>1</v>
      </c>
      <c r="B3" s="36" t="s">
        <v>49</v>
      </c>
      <c r="C3" s="39" t="e">
        <f>'Health Economics'!G24</f>
        <v>#DIV/0!</v>
      </c>
      <c r="D3" s="39" t="e">
        <f>'Health Economics'!H24</f>
        <v>#DIV/0!</v>
      </c>
    </row>
    <row r="4" spans="1:26" ht="19.5" thickBot="1">
      <c r="A4" s="42">
        <v>2</v>
      </c>
      <c r="B4" s="37" t="s">
        <v>56</v>
      </c>
      <c r="C4" s="46">
        <f>'Health Economics'!G34</f>
        <v>0</v>
      </c>
      <c r="D4" s="46">
        <f>'Health Economics'!H34</f>
        <v>0</v>
      </c>
    </row>
    <row r="5" spans="1:26" ht="51" customHeight="1" thickBot="1">
      <c r="A5" s="42">
        <v>3</v>
      </c>
      <c r="B5" s="37" t="s">
        <v>62</v>
      </c>
      <c r="C5" s="46">
        <f>'Health Economics'!G46</f>
        <v>0</v>
      </c>
      <c r="D5" s="46">
        <f>'Health Economics'!H46</f>
        <v>0</v>
      </c>
      <c r="H5" s="40" t="s">
        <v>73</v>
      </c>
      <c r="I5" s="41"/>
    </row>
    <row r="6" spans="1:26" ht="21.75" thickBot="1">
      <c r="A6" s="43">
        <v>4</v>
      </c>
      <c r="B6" s="44" t="s">
        <v>28</v>
      </c>
      <c r="C6" s="45" t="e">
        <f>'Health Economics'!G8</f>
        <v>#DIV/0!</v>
      </c>
      <c r="D6" s="45" t="e">
        <f>'Health Economics'!H8</f>
        <v>#DIV/0!</v>
      </c>
    </row>
    <row r="7" spans="1:26" ht="21.75" thickBot="1">
      <c r="A7" s="43">
        <v>5</v>
      </c>
      <c r="B7" s="44" t="s">
        <v>27</v>
      </c>
      <c r="C7" s="181" t="e">
        <f>C6-D6</f>
        <v>#DIV/0!</v>
      </c>
      <c r="D7" s="182"/>
    </row>
    <row r="8" spans="1:26" ht="21.75" thickBot="1">
      <c r="A8" s="43">
        <v>6</v>
      </c>
      <c r="B8" s="44" t="s">
        <v>26</v>
      </c>
      <c r="C8" s="183" t="e">
        <f>(C6-D6)/C6</f>
        <v>#DIV/0!</v>
      </c>
      <c r="D8" s="184"/>
    </row>
    <row r="9" spans="1:26"/>
    <row r="10" spans="1:26"/>
    <row r="11" spans="1:26" ht="31.5" customHeight="1"/>
    <row r="12" spans="1:26"/>
    <row r="13" spans="1:26"/>
    <row r="14" spans="1:26"/>
    <row r="15" spans="1:26"/>
    <row r="16" spans="1:26"/>
    <row r="17" spans="8:9"/>
    <row r="18" spans="8:9"/>
    <row r="19" spans="8:9"/>
    <row r="20" spans="8:9" ht="15.75" thickBot="1"/>
    <row r="21" spans="8:9" ht="36.75" thickBot="1">
      <c r="H21" s="47" t="s">
        <v>72</v>
      </c>
      <c r="I21" s="41"/>
    </row>
    <row r="22" spans="8:9"/>
    <row r="23" spans="8:9"/>
    <row r="24" spans="8:9"/>
    <row r="25" spans="8:9"/>
    <row r="26" spans="8:9"/>
    <row r="27" spans="8:9"/>
    <row r="28" spans="8:9"/>
    <row r="29" spans="8:9"/>
    <row r="30" spans="8:9"/>
    <row r="31" spans="8:9"/>
    <row r="32" spans="8:9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</sheetData>
  <sheetProtection algorithmName="SHA-512" hashValue="bJ8fCHwiucp3a8NnZcGxEQJ1snhLhzlj8EDmAankfYs4k/rgqLYwBhHrMk+TwoTnl2GRdjsXTpr90ZdPmcjOMw==" saltValue="5keJRtG86gf/teJdu7/XNg==" spinCount="100000" sheet="1" objects="1" scenarios="1"/>
  <mergeCells count="3">
    <mergeCell ref="C7:D7"/>
    <mergeCell ref="C8:D8"/>
    <mergeCell ref="A1:D1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A1889"/>
  <sheetViews>
    <sheetView showGridLines="0" tabSelected="1" zoomScale="65" zoomScaleNormal="65" workbookViewId="0">
      <selection activeCell="C54" sqref="C54:D54"/>
    </sheetView>
  </sheetViews>
  <sheetFormatPr defaultColWidth="0" defaultRowHeight="15" zeroHeight="1"/>
  <cols>
    <col min="1" max="1" width="12.85546875" style="62" customWidth="1"/>
    <col min="2" max="2" width="46.140625" style="62" customWidth="1"/>
    <col min="3" max="3" width="27.7109375" style="62" customWidth="1"/>
    <col min="4" max="4" width="30.42578125" style="62" customWidth="1"/>
    <col min="5" max="5" width="21" style="62" customWidth="1"/>
    <col min="6" max="6" width="46.28515625" style="62" customWidth="1"/>
    <col min="7" max="7" width="33.5703125" style="62" customWidth="1"/>
    <col min="8" max="8" width="36.28515625" style="62" customWidth="1"/>
    <col min="9" max="9" width="23.5703125" style="62" customWidth="1"/>
    <col min="10" max="10" width="31.5703125" style="62" customWidth="1"/>
    <col min="11" max="11" width="11" style="62" customWidth="1"/>
    <col min="12" max="12" width="15.85546875" style="62" customWidth="1"/>
    <col min="13" max="13" width="19.28515625" style="62" customWidth="1"/>
    <col min="14" max="14" width="60.140625" style="62" customWidth="1"/>
    <col min="15" max="18" width="19.28515625" style="62" customWidth="1"/>
    <col min="19" max="19" width="10.42578125" style="62" customWidth="1"/>
    <col min="20" max="20" width="56.42578125" style="62" customWidth="1"/>
    <col min="21" max="21" width="19.28515625" style="62" customWidth="1"/>
    <col min="22" max="22" width="40.42578125" style="62" customWidth="1"/>
    <col min="23" max="24" width="19.28515625" style="62" customWidth="1"/>
    <col min="25" max="25" width="16.7109375" style="62" customWidth="1"/>
    <col min="26" max="39" width="9.140625" style="62" customWidth="1"/>
    <col min="40" max="162" width="9.140625" style="62" hidden="1" customWidth="1"/>
    <col min="163" max="163" width="38.5703125" style="62" hidden="1" customWidth="1"/>
    <col min="164" max="164" width="24.42578125" style="62" hidden="1" customWidth="1"/>
    <col min="165" max="165" width="33.5703125" style="62" hidden="1" customWidth="1"/>
    <col min="166" max="166" width="9.140625" style="62" hidden="1" customWidth="1"/>
    <col min="167" max="167" width="21.42578125" style="62" hidden="1" customWidth="1"/>
    <col min="168" max="168" width="22.85546875" style="62" hidden="1" customWidth="1"/>
    <col min="169" max="169" width="28" style="62" hidden="1" customWidth="1"/>
    <col min="170" max="521" width="0" style="62" hidden="1" customWidth="1"/>
    <col min="522" max="16384" width="9.140625" style="62" hidden="1"/>
  </cols>
  <sheetData>
    <row r="1" spans="1:521" s="63" customFormat="1" ht="24.75" customHeight="1" thickTop="1" thickBot="1">
      <c r="A1" s="207" t="s">
        <v>74</v>
      </c>
      <c r="B1" s="208"/>
      <c r="C1" s="208"/>
      <c r="D1" s="208"/>
      <c r="E1" s="208"/>
      <c r="F1" s="208"/>
      <c r="G1" s="208"/>
      <c r="H1" s="208"/>
      <c r="I1" s="208"/>
      <c r="J1" s="20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9"/>
      <c r="Z1" s="60"/>
      <c r="AA1" s="60"/>
      <c r="AB1" s="60"/>
      <c r="AC1" s="60"/>
      <c r="AD1" s="60"/>
      <c r="AE1" s="61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</row>
    <row r="2" spans="1:521" s="63" customFormat="1" ht="19.5" customHeight="1" thickBot="1">
      <c r="A2" s="64"/>
      <c r="B2" s="65"/>
      <c r="C2" s="65"/>
      <c r="D2" s="65"/>
      <c r="E2" s="65"/>
      <c r="F2" s="65"/>
      <c r="G2" s="65"/>
      <c r="H2" s="65"/>
      <c r="I2" s="65"/>
      <c r="J2" s="65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7"/>
      <c r="W2" s="66"/>
      <c r="X2" s="66"/>
      <c r="Y2" s="68"/>
      <c r="Z2" s="69"/>
      <c r="AA2" s="69"/>
      <c r="AB2" s="69"/>
      <c r="AC2" s="69"/>
      <c r="AD2" s="69"/>
      <c r="AE2" s="70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  <c r="IW2" s="62"/>
      <c r="IX2" s="62"/>
      <c r="IY2" s="62"/>
      <c r="IZ2" s="62"/>
      <c r="JA2" s="62"/>
      <c r="JB2" s="62"/>
      <c r="JC2" s="62"/>
      <c r="JD2" s="62"/>
      <c r="JE2" s="62"/>
      <c r="JF2" s="62"/>
      <c r="JG2" s="62"/>
      <c r="JH2" s="62"/>
      <c r="JI2" s="62"/>
      <c r="JJ2" s="62"/>
      <c r="JK2" s="62"/>
      <c r="JL2" s="62"/>
      <c r="JM2" s="62"/>
      <c r="JN2" s="62"/>
      <c r="JO2" s="62"/>
      <c r="JP2" s="62"/>
      <c r="JQ2" s="62"/>
      <c r="JR2" s="62"/>
      <c r="JS2" s="62"/>
      <c r="JT2" s="62"/>
      <c r="JU2" s="62"/>
      <c r="JV2" s="62"/>
      <c r="JW2" s="62"/>
      <c r="JX2" s="62"/>
      <c r="JY2" s="62"/>
      <c r="JZ2" s="62"/>
      <c r="KA2" s="62"/>
      <c r="KB2" s="62"/>
      <c r="KC2" s="62"/>
      <c r="KD2" s="62"/>
      <c r="KE2" s="62"/>
      <c r="KF2" s="62"/>
      <c r="KG2" s="62"/>
      <c r="KH2" s="62"/>
      <c r="KI2" s="62"/>
      <c r="KJ2" s="62"/>
      <c r="KK2" s="62"/>
      <c r="KL2" s="62"/>
      <c r="KM2" s="62"/>
      <c r="KN2" s="62"/>
      <c r="KO2" s="62"/>
      <c r="KP2" s="62"/>
      <c r="KQ2" s="62"/>
      <c r="KR2" s="62"/>
      <c r="KS2" s="62"/>
      <c r="KT2" s="62"/>
      <c r="KU2" s="62"/>
      <c r="KV2" s="62"/>
      <c r="KW2" s="62"/>
      <c r="KX2" s="62"/>
      <c r="KY2" s="62"/>
      <c r="KZ2" s="62"/>
      <c r="LA2" s="62"/>
      <c r="LB2" s="62"/>
      <c r="LC2" s="62"/>
      <c r="LD2" s="62"/>
      <c r="LE2" s="62"/>
      <c r="LF2" s="62"/>
      <c r="LG2" s="62"/>
      <c r="LH2" s="62"/>
      <c r="LI2" s="62"/>
      <c r="LJ2" s="62"/>
      <c r="LK2" s="62"/>
      <c r="LL2" s="62"/>
      <c r="LM2" s="62"/>
      <c r="LN2" s="62"/>
      <c r="LO2" s="62"/>
      <c r="LP2" s="62"/>
      <c r="LQ2" s="62"/>
      <c r="LR2" s="62"/>
      <c r="LS2" s="62"/>
      <c r="LT2" s="62"/>
      <c r="LU2" s="62"/>
      <c r="LV2" s="62"/>
      <c r="LW2" s="62"/>
      <c r="LX2" s="62"/>
      <c r="LY2" s="62"/>
      <c r="LZ2" s="62"/>
      <c r="MA2" s="62"/>
      <c r="MB2" s="62"/>
      <c r="MC2" s="62"/>
      <c r="MD2" s="62"/>
      <c r="ME2" s="62"/>
      <c r="MF2" s="62"/>
      <c r="MG2" s="62"/>
      <c r="MH2" s="62"/>
      <c r="MI2" s="62"/>
      <c r="MJ2" s="62"/>
      <c r="MK2" s="62"/>
      <c r="ML2" s="62"/>
      <c r="MM2" s="62"/>
      <c r="MN2" s="62"/>
      <c r="MO2" s="62"/>
      <c r="MP2" s="62"/>
      <c r="MQ2" s="62"/>
      <c r="MR2" s="62"/>
      <c r="MS2" s="62"/>
      <c r="MT2" s="62"/>
      <c r="MU2" s="62"/>
      <c r="MV2" s="62"/>
      <c r="MW2" s="62"/>
      <c r="MX2" s="62"/>
      <c r="MY2" s="62"/>
      <c r="MZ2" s="62"/>
      <c r="NA2" s="62"/>
      <c r="NB2" s="62"/>
      <c r="NC2" s="62"/>
      <c r="ND2" s="62"/>
      <c r="NE2" s="62"/>
      <c r="NF2" s="62"/>
      <c r="NG2" s="62"/>
      <c r="NH2" s="62"/>
      <c r="NI2" s="62"/>
      <c r="NJ2" s="62"/>
      <c r="NK2" s="62"/>
      <c r="NL2" s="62"/>
      <c r="NM2" s="62"/>
      <c r="NN2" s="62"/>
      <c r="NO2" s="62"/>
      <c r="NP2" s="62"/>
      <c r="NQ2" s="62"/>
      <c r="NR2" s="62"/>
      <c r="NS2" s="62"/>
      <c r="NT2" s="62"/>
      <c r="NU2" s="62"/>
      <c r="NV2" s="62"/>
      <c r="NW2" s="62"/>
      <c r="NX2" s="62"/>
      <c r="NY2" s="62"/>
      <c r="NZ2" s="62"/>
      <c r="OA2" s="62"/>
      <c r="OB2" s="62"/>
      <c r="OC2" s="62"/>
      <c r="OD2" s="62"/>
      <c r="OE2" s="62"/>
      <c r="OF2" s="62"/>
      <c r="OG2" s="62"/>
      <c r="OH2" s="62"/>
      <c r="OI2" s="62"/>
      <c r="OJ2" s="62"/>
      <c r="OK2" s="62"/>
      <c r="OL2" s="62"/>
      <c r="OM2" s="62"/>
      <c r="ON2" s="62"/>
      <c r="OO2" s="62"/>
      <c r="OP2" s="62"/>
      <c r="OQ2" s="62"/>
      <c r="OR2" s="62"/>
      <c r="OS2" s="62"/>
      <c r="OT2" s="62"/>
      <c r="OU2" s="62"/>
      <c r="OV2" s="62"/>
      <c r="OW2" s="62"/>
      <c r="OX2" s="62"/>
      <c r="OY2" s="62"/>
      <c r="OZ2" s="62"/>
      <c r="PA2" s="62"/>
      <c r="PB2" s="62"/>
      <c r="PC2" s="62"/>
      <c r="PD2" s="62"/>
      <c r="PE2" s="62"/>
      <c r="PF2" s="62"/>
      <c r="PG2" s="62"/>
      <c r="PH2" s="62"/>
      <c r="PI2" s="62"/>
      <c r="PJ2" s="62"/>
      <c r="PK2" s="62"/>
      <c r="PL2" s="62"/>
      <c r="PM2" s="62"/>
      <c r="PN2" s="62"/>
      <c r="PO2" s="62"/>
      <c r="PP2" s="62"/>
      <c r="PQ2" s="62"/>
      <c r="PR2" s="62"/>
      <c r="PS2" s="62"/>
      <c r="PT2" s="62"/>
      <c r="PU2" s="62"/>
      <c r="PV2" s="62"/>
      <c r="PW2" s="62"/>
      <c r="PX2" s="62"/>
      <c r="PY2" s="62"/>
      <c r="PZ2" s="62"/>
      <c r="QA2" s="62"/>
      <c r="QB2" s="62"/>
      <c r="QC2" s="62"/>
      <c r="QD2" s="62"/>
      <c r="QE2" s="62"/>
      <c r="QF2" s="62"/>
      <c r="QG2" s="62"/>
      <c r="QH2" s="62"/>
      <c r="QI2" s="62"/>
      <c r="QJ2" s="62"/>
      <c r="QK2" s="62"/>
      <c r="QL2" s="62"/>
      <c r="QM2" s="62"/>
      <c r="QN2" s="62"/>
      <c r="QO2" s="62"/>
      <c r="QP2" s="62"/>
      <c r="QQ2" s="62"/>
      <c r="QR2" s="62"/>
      <c r="QS2" s="62"/>
      <c r="QT2" s="62"/>
      <c r="QU2" s="62"/>
      <c r="QV2" s="62"/>
      <c r="QW2" s="62"/>
      <c r="QX2" s="62"/>
      <c r="QY2" s="62"/>
      <c r="QZ2" s="62"/>
      <c r="RA2" s="62"/>
      <c r="RB2" s="62"/>
      <c r="RC2" s="62"/>
      <c r="RD2" s="62"/>
      <c r="RE2" s="62"/>
      <c r="RF2" s="62"/>
      <c r="RG2" s="62"/>
      <c r="RH2" s="62"/>
      <c r="RI2" s="62"/>
      <c r="RJ2" s="62"/>
      <c r="RK2" s="62"/>
      <c r="RL2" s="62"/>
      <c r="RM2" s="62"/>
      <c r="RN2" s="62"/>
      <c r="RO2" s="62"/>
      <c r="RP2" s="62"/>
      <c r="RQ2" s="62"/>
      <c r="RR2" s="62"/>
      <c r="RS2" s="62"/>
      <c r="RT2" s="62"/>
      <c r="RU2" s="62"/>
      <c r="RV2" s="62"/>
      <c r="RW2" s="62"/>
      <c r="RX2" s="62"/>
      <c r="RY2" s="62"/>
      <c r="RZ2" s="62"/>
      <c r="SA2" s="62"/>
      <c r="SB2" s="62"/>
      <c r="SC2" s="62"/>
      <c r="SD2" s="62"/>
      <c r="SE2" s="62"/>
      <c r="SF2" s="62"/>
      <c r="SG2" s="62"/>
      <c r="SH2" s="62"/>
      <c r="SI2" s="62"/>
      <c r="SJ2" s="62"/>
      <c r="SK2" s="62"/>
      <c r="SL2" s="62"/>
      <c r="SM2" s="62"/>
      <c r="SN2" s="62"/>
      <c r="SO2" s="62"/>
      <c r="SP2" s="62"/>
      <c r="SQ2" s="62"/>
      <c r="SR2" s="62"/>
      <c r="SS2" s="62"/>
      <c r="ST2" s="62"/>
      <c r="SU2" s="62"/>
      <c r="SV2" s="62"/>
      <c r="SW2" s="62"/>
      <c r="SX2" s="62"/>
      <c r="SY2" s="62"/>
      <c r="SZ2" s="62"/>
      <c r="TA2" s="62"/>
    </row>
    <row r="3" spans="1:521" s="63" customFormat="1" ht="48.75" customHeight="1" thickTop="1">
      <c r="A3" s="64"/>
      <c r="B3" s="213" t="s">
        <v>57</v>
      </c>
      <c r="C3" s="214"/>
      <c r="D3" s="215"/>
      <c r="E3" s="65"/>
      <c r="F3" s="219" t="s">
        <v>50</v>
      </c>
      <c r="G3" s="220"/>
      <c r="H3" s="221"/>
      <c r="I3" s="65"/>
      <c r="J3" s="65"/>
      <c r="K3" s="66"/>
      <c r="L3" s="66"/>
      <c r="M3" s="66"/>
      <c r="N3" s="66"/>
      <c r="O3" s="66"/>
      <c r="P3" s="66"/>
      <c r="Q3" s="66"/>
      <c r="R3" s="66"/>
      <c r="S3" s="66"/>
      <c r="T3" s="67"/>
      <c r="U3" s="66"/>
      <c r="V3" s="67"/>
      <c r="W3" s="66"/>
      <c r="X3" s="66"/>
      <c r="Y3" s="68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</row>
    <row r="4" spans="1:521" s="63" customFormat="1" ht="27.75" customHeight="1" thickBot="1">
      <c r="A4" s="64"/>
      <c r="B4" s="216"/>
      <c r="C4" s="217"/>
      <c r="D4" s="218"/>
      <c r="E4" s="65"/>
      <c r="F4" s="222"/>
      <c r="G4" s="223"/>
      <c r="H4" s="224"/>
      <c r="I4" s="65"/>
      <c r="J4" s="65"/>
      <c r="K4" s="66"/>
      <c r="L4" s="66"/>
      <c r="M4" s="66"/>
      <c r="N4" s="67"/>
      <c r="O4" s="67"/>
      <c r="P4" s="66"/>
      <c r="Q4" s="66"/>
      <c r="R4" s="66"/>
      <c r="S4" s="66"/>
      <c r="T4" s="67"/>
      <c r="U4" s="66"/>
      <c r="V4" s="67"/>
      <c r="W4" s="66"/>
      <c r="X4" s="66"/>
      <c r="Y4" s="68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</row>
    <row r="5" spans="1:521" s="63" customFormat="1" ht="19.5" customHeight="1" thickBot="1">
      <c r="A5" s="64"/>
      <c r="B5" s="65"/>
      <c r="C5" s="65"/>
      <c r="D5" s="65"/>
      <c r="E5" s="65"/>
      <c r="F5" s="65"/>
      <c r="G5" s="65"/>
      <c r="H5" s="65"/>
      <c r="I5" s="65"/>
      <c r="J5" s="65"/>
      <c r="K5" s="66"/>
      <c r="L5" s="66"/>
      <c r="M5" s="66"/>
      <c r="N5" s="66"/>
      <c r="O5" s="66"/>
      <c r="P5" s="66"/>
      <c r="Q5" s="66"/>
      <c r="R5" s="66"/>
      <c r="S5" s="66"/>
      <c r="T5" s="67"/>
      <c r="U5" s="66"/>
      <c r="V5" s="67"/>
      <c r="W5" s="66"/>
      <c r="X5" s="66"/>
      <c r="Y5" s="68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</row>
    <row r="6" spans="1:521" s="63" customFormat="1" ht="38.25" customHeight="1" thickBot="1">
      <c r="A6" s="64"/>
      <c r="B6" s="71" t="s">
        <v>58</v>
      </c>
      <c r="C6" s="65"/>
      <c r="D6" s="72"/>
      <c r="E6" s="65"/>
      <c r="F6" s="65"/>
      <c r="G6" s="65"/>
      <c r="H6" s="65"/>
      <c r="I6" s="65"/>
      <c r="J6" s="65"/>
      <c r="K6" s="66"/>
      <c r="L6" s="66"/>
      <c r="M6" s="66"/>
      <c r="N6" s="73" t="s">
        <v>67</v>
      </c>
      <c r="O6" s="74"/>
      <c r="P6" s="66"/>
      <c r="Q6" s="66"/>
      <c r="R6" s="66"/>
      <c r="S6" s="66"/>
      <c r="T6" s="67"/>
      <c r="U6" s="66"/>
      <c r="V6" s="67"/>
      <c r="W6" s="66"/>
      <c r="X6" s="66"/>
      <c r="Y6" s="68"/>
      <c r="Z6" s="75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</row>
    <row r="7" spans="1:521" s="63" customFormat="1" ht="19.5" customHeight="1" thickTop="1" thickBot="1">
      <c r="A7" s="76"/>
      <c r="B7" s="67"/>
      <c r="C7" s="77"/>
      <c r="D7" s="67"/>
      <c r="E7" s="78"/>
      <c r="F7" s="79"/>
      <c r="G7" s="80" t="s">
        <v>2</v>
      </c>
      <c r="H7" s="81" t="s">
        <v>47</v>
      </c>
      <c r="I7" s="82"/>
      <c r="J7" s="82"/>
      <c r="K7" s="66"/>
      <c r="L7" s="66"/>
      <c r="M7" s="66"/>
      <c r="N7" s="66"/>
      <c r="O7" s="66"/>
      <c r="P7" s="66"/>
      <c r="Q7" s="66"/>
      <c r="R7" s="66"/>
      <c r="S7" s="66"/>
      <c r="T7" s="67"/>
      <c r="U7" s="66"/>
      <c r="V7" s="67"/>
      <c r="W7" s="66"/>
      <c r="X7" s="66"/>
      <c r="Y7" s="68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</row>
    <row r="8" spans="1:521" s="63" customFormat="1" ht="19.5" customHeight="1" thickTop="1" thickBot="1">
      <c r="A8" s="76"/>
      <c r="B8" s="83"/>
      <c r="C8" s="77"/>
      <c r="D8" s="67"/>
      <c r="E8" s="78"/>
      <c r="F8" s="84" t="s">
        <v>28</v>
      </c>
      <c r="G8" s="85" t="e">
        <f>SUM(G46,G34,G24)*C15</f>
        <v>#DIV/0!</v>
      </c>
      <c r="H8" s="86" t="e">
        <f>SUM(H46,H34,H24)*C15</f>
        <v>#DIV/0!</v>
      </c>
      <c r="I8" s="82"/>
      <c r="J8" s="82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8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</row>
    <row r="9" spans="1:521" s="63" customFormat="1" ht="19.5" customHeight="1" thickTop="1" thickBot="1">
      <c r="A9" s="76"/>
      <c r="B9" s="83"/>
      <c r="C9" s="77"/>
      <c r="D9" s="67"/>
      <c r="E9" s="78"/>
      <c r="F9" s="84" t="s">
        <v>27</v>
      </c>
      <c r="G9" s="209" t="e">
        <f>(G8-H8)</f>
        <v>#DIV/0!</v>
      </c>
      <c r="H9" s="210"/>
      <c r="I9" s="82"/>
      <c r="J9" s="82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8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</row>
    <row r="10" spans="1:521" s="63" customFormat="1" ht="19.5" customHeight="1" thickTop="1" thickBot="1">
      <c r="A10" s="76"/>
      <c r="B10" s="83"/>
      <c r="C10" s="77"/>
      <c r="D10" s="67"/>
      <c r="E10" s="78"/>
      <c r="F10" s="84" t="s">
        <v>26</v>
      </c>
      <c r="G10" s="211" t="e">
        <f>G9/G8</f>
        <v>#DIV/0!</v>
      </c>
      <c r="H10" s="212"/>
      <c r="I10" s="82"/>
      <c r="J10" s="82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8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</row>
    <row r="11" spans="1:521" s="63" customFormat="1" ht="19.5" customHeight="1" thickTop="1">
      <c r="A11" s="76"/>
      <c r="B11" s="71" t="s">
        <v>59</v>
      </c>
      <c r="C11" s="77"/>
      <c r="D11" s="67"/>
      <c r="E11" s="78"/>
      <c r="F11" s="87"/>
      <c r="G11" s="88"/>
      <c r="H11" s="89"/>
      <c r="I11" s="82"/>
      <c r="J11" s="82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8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</row>
    <row r="12" spans="1:521" s="63" customFormat="1" ht="19.5" customHeight="1">
      <c r="A12" s="76"/>
      <c r="B12" s="83"/>
      <c r="C12" s="77"/>
      <c r="D12" s="67"/>
      <c r="E12" s="78"/>
      <c r="F12" s="66"/>
      <c r="G12" s="66"/>
      <c r="H12" s="66"/>
      <c r="I12" s="82"/>
      <c r="J12" s="82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8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</row>
    <row r="13" spans="1:521" s="63" customFormat="1" ht="19.5" customHeight="1">
      <c r="A13" s="76"/>
      <c r="B13" s="83"/>
      <c r="C13" s="77"/>
      <c r="D13" s="67"/>
      <c r="E13" s="78"/>
      <c r="F13" s="87"/>
      <c r="G13" s="90"/>
      <c r="H13" s="90"/>
      <c r="I13" s="82"/>
      <c r="J13" s="82"/>
      <c r="K13" s="66"/>
      <c r="L13" s="66"/>
      <c r="M13" s="66"/>
      <c r="N13" s="91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8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</row>
    <row r="14" spans="1:521" s="63" customFormat="1" ht="19.5" customHeight="1" thickBot="1">
      <c r="A14" s="92"/>
      <c r="B14" s="67"/>
      <c r="C14" s="67"/>
      <c r="D14" s="67"/>
      <c r="E14" s="78"/>
      <c r="F14" s="67"/>
      <c r="G14" s="67"/>
      <c r="H14" s="67"/>
      <c r="I14" s="82"/>
      <c r="J14" s="82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8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</row>
    <row r="15" spans="1:521" s="63" customFormat="1" ht="20.25" customHeight="1" thickBot="1">
      <c r="A15" s="93"/>
      <c r="B15" s="94" t="s">
        <v>25</v>
      </c>
      <c r="C15" s="51">
        <v>1</v>
      </c>
      <c r="D15" s="95" t="s">
        <v>24</v>
      </c>
      <c r="E15" s="78"/>
      <c r="F15" s="67"/>
      <c r="G15" s="67"/>
      <c r="H15" s="67"/>
      <c r="I15" s="82"/>
      <c r="J15" s="82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8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</row>
    <row r="16" spans="1:521" s="63" customFormat="1" ht="19.5" customHeight="1" thickBot="1">
      <c r="A16" s="93"/>
      <c r="B16" s="96"/>
      <c r="C16" s="97"/>
      <c r="D16" s="98"/>
      <c r="E16" s="78"/>
      <c r="F16" s="67"/>
      <c r="G16" s="67"/>
      <c r="H16" s="67"/>
      <c r="I16" s="82"/>
      <c r="J16" s="82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8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</row>
    <row r="17" spans="1:171" s="63" customFormat="1" ht="18.75" customHeight="1" thickBot="1">
      <c r="A17" s="99" t="s">
        <v>48</v>
      </c>
      <c r="B17" s="100" t="s">
        <v>63</v>
      </c>
      <c r="C17" s="101" t="s">
        <v>2</v>
      </c>
      <c r="D17" s="102" t="s">
        <v>47</v>
      </c>
      <c r="E17" s="66"/>
      <c r="F17" s="67"/>
      <c r="G17" s="67"/>
      <c r="H17" s="67"/>
      <c r="I17" s="66"/>
      <c r="J17" s="103"/>
      <c r="K17" s="103"/>
      <c r="L17" s="103"/>
      <c r="M17" s="104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</row>
    <row r="18" spans="1:171" s="63" customFormat="1" ht="18" customHeight="1">
      <c r="A18" s="106">
        <v>1</v>
      </c>
      <c r="B18" s="107" t="s">
        <v>16</v>
      </c>
      <c r="C18" s="52">
        <f>150</f>
        <v>150</v>
      </c>
      <c r="D18" s="53">
        <f>150</f>
        <v>150</v>
      </c>
      <c r="E18" s="66"/>
      <c r="F18" s="67"/>
      <c r="G18" s="66"/>
      <c r="H18" s="66"/>
      <c r="I18" s="66"/>
      <c r="J18" s="103"/>
      <c r="K18" s="103"/>
      <c r="L18" s="103"/>
      <c r="M18" s="104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8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108"/>
      <c r="FF18" s="108"/>
      <c r="FG18" s="108"/>
      <c r="FH18" s="105"/>
      <c r="FI18" s="105"/>
      <c r="FJ18" s="105"/>
      <c r="FK18" s="105"/>
      <c r="FL18" s="105"/>
      <c r="FM18" s="105"/>
      <c r="FN18" s="105"/>
      <c r="FO18" s="105"/>
    </row>
    <row r="19" spans="1:171" s="63" customFormat="1" ht="18" customHeight="1">
      <c r="A19" s="205">
        <v>2</v>
      </c>
      <c r="B19" s="195" t="s">
        <v>15</v>
      </c>
      <c r="C19" s="196"/>
      <c r="D19" s="197"/>
      <c r="E19" s="66"/>
      <c r="F19" s="66"/>
      <c r="G19" s="66"/>
      <c r="H19" s="66"/>
      <c r="I19" s="66"/>
      <c r="J19" s="103"/>
      <c r="K19" s="103"/>
      <c r="L19" s="103"/>
      <c r="M19" s="104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8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105"/>
      <c r="FI19" s="105"/>
      <c r="FJ19" s="105"/>
      <c r="FK19" s="105"/>
      <c r="FL19" s="105"/>
      <c r="FM19" s="105"/>
      <c r="FN19" s="105"/>
      <c r="FO19" s="105"/>
    </row>
    <row r="20" spans="1:171" s="63" customFormat="1" ht="18.75" customHeight="1" thickBot="1">
      <c r="A20" s="206"/>
      <c r="B20" s="54" t="s">
        <v>46</v>
      </c>
      <c r="C20" s="109">
        <f>IF(B20="Small",(7563),IF(B20="Medium",(9075),(11440)))</f>
        <v>9075</v>
      </c>
      <c r="D20" s="109">
        <f>IF(B20="Small",(9832),IF(B20="Medium",(11797.6),(14872)))</f>
        <v>11797.6</v>
      </c>
      <c r="E20" s="66"/>
      <c r="F20" s="67"/>
      <c r="G20" s="67"/>
      <c r="H20" s="67"/>
      <c r="I20" s="66"/>
      <c r="J20" s="103"/>
      <c r="K20" s="103"/>
      <c r="L20" s="103"/>
      <c r="M20" s="104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8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105"/>
      <c r="FI20" s="105"/>
      <c r="FJ20" s="105"/>
      <c r="FK20" s="105"/>
      <c r="FL20" s="105"/>
      <c r="FM20" s="105"/>
      <c r="FN20" s="105"/>
      <c r="FO20" s="105"/>
    </row>
    <row r="21" spans="1:171" s="63" customFormat="1" ht="18.75" customHeight="1" thickBot="1">
      <c r="A21" s="110">
        <v>2.1</v>
      </c>
      <c r="B21" s="111" t="s">
        <v>61</v>
      </c>
      <c r="C21" s="55"/>
      <c r="D21" s="55"/>
      <c r="E21" s="66"/>
      <c r="F21" s="112" t="s">
        <v>63</v>
      </c>
      <c r="G21" s="101" t="s">
        <v>2</v>
      </c>
      <c r="H21" s="113" t="s">
        <v>47</v>
      </c>
      <c r="I21" s="103"/>
      <c r="J21" s="103"/>
      <c r="K21" s="103"/>
      <c r="L21" s="103"/>
      <c r="M21" s="104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8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105"/>
      <c r="FI21" s="105"/>
      <c r="FJ21" s="105"/>
      <c r="FK21" s="105"/>
      <c r="FL21" s="105"/>
      <c r="FM21" s="105"/>
      <c r="FN21" s="105"/>
      <c r="FO21" s="105"/>
    </row>
    <row r="22" spans="1:171" s="63" customFormat="1" ht="18" customHeight="1">
      <c r="A22" s="205">
        <v>3</v>
      </c>
      <c r="B22" s="203" t="s">
        <v>11</v>
      </c>
      <c r="C22" s="56" t="s">
        <v>9</v>
      </c>
      <c r="D22" s="57" t="s">
        <v>8</v>
      </c>
      <c r="E22" s="114"/>
      <c r="F22" s="115" t="s">
        <v>52</v>
      </c>
      <c r="G22" s="116" t="e">
        <f>SUM(C18,C20*C21/C28,C23*C24/C28)</f>
        <v>#DIV/0!</v>
      </c>
      <c r="H22" s="117" t="e">
        <f>SUM(D18,D20*D21/D28,D23*D24/D28,D25/D28,D26*D27/D28)</f>
        <v>#DIV/0!</v>
      </c>
      <c r="I22" s="103"/>
      <c r="J22" s="103"/>
      <c r="K22" s="103"/>
      <c r="L22" s="103"/>
      <c r="M22" s="104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8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105"/>
      <c r="FI22" s="105"/>
      <c r="FJ22" s="105"/>
      <c r="FK22" s="105"/>
      <c r="FL22" s="105"/>
      <c r="FM22" s="105"/>
      <c r="FN22" s="105"/>
      <c r="FO22" s="105"/>
    </row>
    <row r="23" spans="1:171" s="63" customFormat="1" ht="18" customHeight="1" thickBot="1">
      <c r="A23" s="206"/>
      <c r="B23" s="204"/>
      <c r="C23" s="109">
        <f>IF(C22="300 ml",(2392),IF(C22="500 ml",(3025),(4500)))</f>
        <v>2392</v>
      </c>
      <c r="D23" s="109">
        <f>IF(D22="300 ml",(0),IF(D22="500 ml",(3025),(4500)))</f>
        <v>3025</v>
      </c>
      <c r="E23" s="114"/>
      <c r="F23" s="118" t="s">
        <v>45</v>
      </c>
      <c r="G23" s="119">
        <f>C28</f>
        <v>0</v>
      </c>
      <c r="H23" s="120">
        <f>D28</f>
        <v>0</v>
      </c>
      <c r="I23" s="103"/>
      <c r="J23" s="103"/>
      <c r="K23" s="103"/>
      <c r="L23" s="103"/>
      <c r="M23" s="121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8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105"/>
      <c r="FI23" s="105"/>
      <c r="FJ23" s="105"/>
      <c r="FK23" s="105"/>
      <c r="FL23" s="105"/>
      <c r="FM23" s="105"/>
      <c r="FN23" s="105"/>
      <c r="FO23" s="105"/>
    </row>
    <row r="24" spans="1:171" s="63" customFormat="1" ht="18" customHeight="1" thickTop="1" thickBot="1">
      <c r="A24" s="122">
        <v>3.1</v>
      </c>
      <c r="B24" s="123" t="s">
        <v>6</v>
      </c>
      <c r="C24" s="57"/>
      <c r="D24" s="57"/>
      <c r="E24" s="66"/>
      <c r="F24" s="124" t="s">
        <v>49</v>
      </c>
      <c r="G24" s="125" t="e">
        <f>G22*G23</f>
        <v>#DIV/0!</v>
      </c>
      <c r="H24" s="126" t="e">
        <f>H22*H23</f>
        <v>#DIV/0!</v>
      </c>
      <c r="I24" s="66"/>
      <c r="J24" s="103"/>
      <c r="K24" s="103"/>
      <c r="L24" s="127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8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105"/>
      <c r="FJ24" s="105"/>
      <c r="FK24" s="105"/>
      <c r="FL24" s="105"/>
      <c r="FM24" s="105"/>
      <c r="FN24" s="105"/>
      <c r="FO24" s="105"/>
    </row>
    <row r="25" spans="1:171" s="63" customFormat="1" ht="18" customHeight="1">
      <c r="A25" s="128">
        <v>4</v>
      </c>
      <c r="B25" s="123" t="s">
        <v>5</v>
      </c>
      <c r="C25" s="129">
        <f>0</f>
        <v>0</v>
      </c>
      <c r="D25" s="130">
        <f>2546</f>
        <v>2546</v>
      </c>
      <c r="E25" s="66"/>
      <c r="F25" s="66"/>
      <c r="G25" s="66"/>
      <c r="H25" s="66"/>
      <c r="I25" s="66"/>
      <c r="J25" s="103"/>
      <c r="K25" s="103"/>
      <c r="L25" s="127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8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105"/>
      <c r="FJ25" s="105"/>
      <c r="FK25" s="105"/>
      <c r="FL25" s="105"/>
      <c r="FM25" s="105"/>
      <c r="FN25" s="105"/>
      <c r="FO25" s="105"/>
    </row>
    <row r="26" spans="1:171" s="63" customFormat="1" ht="18" customHeight="1">
      <c r="A26" s="128">
        <v>5</v>
      </c>
      <c r="B26" s="123" t="s">
        <v>4</v>
      </c>
      <c r="C26" s="129">
        <f>0</f>
        <v>0</v>
      </c>
      <c r="D26" s="57"/>
      <c r="E26" s="114"/>
      <c r="F26" s="66"/>
      <c r="G26" s="66"/>
      <c r="H26" s="66"/>
      <c r="I26" s="66"/>
      <c r="J26" s="103"/>
      <c r="K26" s="103"/>
      <c r="L26" s="127"/>
      <c r="M26" s="66"/>
      <c r="N26" s="67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8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105"/>
      <c r="FJ26" s="105"/>
      <c r="FK26" s="105"/>
      <c r="FL26" s="105"/>
      <c r="FM26" s="105"/>
      <c r="FN26" s="105"/>
      <c r="FO26" s="105"/>
    </row>
    <row r="27" spans="1:171" s="63" customFormat="1" ht="18" customHeight="1">
      <c r="A27" s="122">
        <v>5.0999999999999996</v>
      </c>
      <c r="B27" s="123" t="s">
        <v>3</v>
      </c>
      <c r="C27" s="129">
        <v>0</v>
      </c>
      <c r="D27" s="57"/>
      <c r="E27" s="114"/>
      <c r="F27" s="103"/>
      <c r="G27" s="103"/>
      <c r="H27" s="103"/>
      <c r="I27" s="103"/>
      <c r="J27" s="103"/>
      <c r="K27" s="103"/>
      <c r="L27" s="127"/>
      <c r="M27" s="66"/>
      <c r="N27" s="67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8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105"/>
      <c r="FJ27" s="105"/>
      <c r="FK27" s="105"/>
      <c r="FL27" s="105"/>
      <c r="FM27" s="105"/>
      <c r="FN27" s="105"/>
      <c r="FO27" s="105"/>
    </row>
    <row r="28" spans="1:171" s="63" customFormat="1" ht="18" customHeight="1">
      <c r="A28" s="128">
        <v>6</v>
      </c>
      <c r="B28" s="123" t="s">
        <v>45</v>
      </c>
      <c r="C28" s="57"/>
      <c r="D28" s="57"/>
      <c r="E28" s="114"/>
      <c r="F28" s="103"/>
      <c r="G28" s="103"/>
      <c r="H28" s="103"/>
      <c r="I28" s="66"/>
      <c r="J28" s="103"/>
      <c r="K28" s="103"/>
      <c r="L28" s="127"/>
      <c r="M28" s="66"/>
      <c r="N28" s="67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8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105"/>
      <c r="FJ28" s="105"/>
      <c r="FK28" s="105"/>
      <c r="FL28" s="105"/>
      <c r="FM28" s="105"/>
      <c r="FN28" s="105"/>
      <c r="FO28" s="105"/>
    </row>
    <row r="29" spans="1:171" s="63" customFormat="1">
      <c r="A29" s="131"/>
      <c r="B29" s="132"/>
      <c r="C29" s="132"/>
      <c r="D29" s="132"/>
      <c r="E29" s="133"/>
      <c r="F29" s="133"/>
      <c r="G29" s="114"/>
      <c r="H29" s="134"/>
      <c r="I29" s="135"/>
      <c r="J29" s="135"/>
      <c r="K29" s="66"/>
      <c r="L29" s="127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8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105"/>
      <c r="FL29" s="105"/>
      <c r="FM29" s="105"/>
      <c r="FN29" s="105"/>
      <c r="FO29" s="105"/>
    </row>
    <row r="30" spans="1:171" s="63" customFormat="1" ht="15" customHeight="1" thickBot="1">
      <c r="A30" s="93"/>
      <c r="B30" s="103"/>
      <c r="C30" s="103"/>
      <c r="D30" s="132"/>
      <c r="E30" s="133"/>
      <c r="F30" s="66"/>
      <c r="G30" s="66"/>
      <c r="H30" s="66"/>
      <c r="I30" s="135"/>
      <c r="J30" s="135"/>
      <c r="K30" s="66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36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105"/>
      <c r="FL30" s="105"/>
      <c r="FM30" s="105"/>
      <c r="FN30" s="105"/>
      <c r="FO30" s="105"/>
    </row>
    <row r="31" spans="1:171" s="63" customFormat="1" ht="36" customHeight="1" thickBot="1">
      <c r="A31" s="99" t="s">
        <v>48</v>
      </c>
      <c r="B31" s="99" t="s">
        <v>70</v>
      </c>
      <c r="C31" s="137" t="s">
        <v>2</v>
      </c>
      <c r="D31" s="113" t="s">
        <v>47</v>
      </c>
      <c r="E31" s="66"/>
      <c r="F31" s="66"/>
      <c r="G31" s="66"/>
      <c r="H31" s="66"/>
      <c r="I31" s="66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38" t="s">
        <v>68</v>
      </c>
      <c r="U31" s="103"/>
      <c r="V31" s="103"/>
      <c r="W31" s="103"/>
      <c r="X31" s="103"/>
      <c r="Y31" s="136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105"/>
      <c r="FL31" s="105"/>
      <c r="FM31" s="105"/>
      <c r="FN31" s="105"/>
      <c r="FO31" s="105"/>
    </row>
    <row r="32" spans="1:171" s="63" customFormat="1" ht="18" customHeight="1" thickBot="1">
      <c r="A32" s="139">
        <v>1</v>
      </c>
      <c r="B32" s="140" t="s">
        <v>34</v>
      </c>
      <c r="C32" s="179">
        <v>0</v>
      </c>
      <c r="D32" s="179">
        <v>0</v>
      </c>
      <c r="E32" s="66"/>
      <c r="F32" s="67"/>
      <c r="G32" s="67"/>
      <c r="H32" s="67"/>
      <c r="I32" s="66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41"/>
      <c r="U32" s="103"/>
      <c r="V32" s="103"/>
      <c r="W32" s="103"/>
      <c r="X32" s="103"/>
      <c r="Y32" s="136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105"/>
      <c r="FL32" s="105"/>
      <c r="FM32" s="105"/>
      <c r="FN32" s="105"/>
      <c r="FO32" s="105"/>
    </row>
    <row r="33" spans="1:171" s="63" customFormat="1" ht="18.75" customHeight="1" thickBot="1">
      <c r="A33" s="142">
        <v>1.1000000000000001</v>
      </c>
      <c r="B33" s="143" t="s">
        <v>33</v>
      </c>
      <c r="C33" s="188"/>
      <c r="D33" s="189"/>
      <c r="E33" s="103"/>
      <c r="F33" s="99" t="s">
        <v>70</v>
      </c>
      <c r="G33" s="137" t="s">
        <v>2</v>
      </c>
      <c r="H33" s="113" t="s">
        <v>47</v>
      </c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41"/>
      <c r="U33" s="103"/>
      <c r="V33" s="103"/>
      <c r="W33" s="103"/>
      <c r="X33" s="103"/>
      <c r="Y33" s="136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105"/>
      <c r="FL33" s="105"/>
      <c r="FM33" s="105"/>
      <c r="FN33" s="105"/>
      <c r="FO33" s="105"/>
    </row>
    <row r="34" spans="1:171" s="63" customFormat="1" ht="41.25" customHeight="1" thickBot="1">
      <c r="A34" s="144">
        <v>2</v>
      </c>
      <c r="B34" s="145" t="s">
        <v>54</v>
      </c>
      <c r="C34" s="57">
        <v>0</v>
      </c>
      <c r="D34" s="57">
        <v>0</v>
      </c>
      <c r="E34" s="103"/>
      <c r="F34" s="146" t="s">
        <v>56</v>
      </c>
      <c r="G34" s="147">
        <f>SUM(C32*C33,C34*C35)</f>
        <v>0</v>
      </c>
      <c r="H34" s="148">
        <f>SUM(D32*C33,D34*C35)</f>
        <v>0</v>
      </c>
      <c r="I34" s="103"/>
      <c r="J34" s="103"/>
      <c r="K34" s="103"/>
      <c r="L34" s="103"/>
      <c r="M34" s="103"/>
      <c r="N34" s="149" t="s">
        <v>69</v>
      </c>
      <c r="O34" s="150"/>
      <c r="P34" s="103"/>
      <c r="Q34" s="103"/>
      <c r="R34" s="103"/>
      <c r="S34" s="103"/>
      <c r="T34" s="151"/>
      <c r="U34" s="103"/>
      <c r="V34" s="103"/>
      <c r="W34" s="103"/>
      <c r="X34" s="103"/>
      <c r="Y34" s="136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105"/>
      <c r="FL34" s="105"/>
      <c r="FM34" s="105"/>
      <c r="FN34" s="105"/>
      <c r="FO34" s="105"/>
    </row>
    <row r="35" spans="1:171" s="63" customFormat="1" ht="18" customHeight="1">
      <c r="A35" s="142">
        <v>2.1</v>
      </c>
      <c r="B35" s="143" t="s">
        <v>55</v>
      </c>
      <c r="C35" s="201"/>
      <c r="D35" s="202"/>
      <c r="E35" s="103"/>
      <c r="F35" s="66"/>
      <c r="G35" s="66"/>
      <c r="H35" s="66"/>
      <c r="I35" s="103"/>
      <c r="J35" s="103"/>
      <c r="K35" s="103"/>
      <c r="L35" s="103"/>
      <c r="M35" s="103"/>
      <c r="N35" s="66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36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105"/>
      <c r="FL35" s="105"/>
      <c r="FM35" s="105"/>
      <c r="FN35" s="105"/>
      <c r="FO35" s="105"/>
    </row>
    <row r="36" spans="1:171" s="63" customFormat="1" ht="14.25" customHeight="1">
      <c r="A36" s="152"/>
      <c r="B36" s="153"/>
      <c r="C36" s="66"/>
      <c r="D36" s="66"/>
      <c r="E36" s="66"/>
      <c r="F36" s="66"/>
      <c r="G36" s="114"/>
      <c r="H36" s="66"/>
      <c r="I36" s="103"/>
      <c r="J36" s="103"/>
      <c r="K36" s="103"/>
      <c r="L36" s="103"/>
      <c r="M36" s="103"/>
      <c r="N36" s="66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36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105"/>
      <c r="FL36" s="105"/>
      <c r="FM36" s="105"/>
      <c r="FN36" s="105"/>
      <c r="FO36" s="105"/>
    </row>
    <row r="37" spans="1:171" s="63" customFormat="1" ht="15" customHeight="1" thickBot="1">
      <c r="A37" s="93"/>
      <c r="B37" s="103"/>
      <c r="C37" s="103"/>
      <c r="D37" s="103"/>
      <c r="E37" s="103"/>
      <c r="F37" s="114"/>
      <c r="G37" s="66"/>
      <c r="H37" s="66"/>
      <c r="I37" s="103"/>
      <c r="J37" s="103"/>
      <c r="K37" s="103"/>
      <c r="L37" s="103"/>
      <c r="M37" s="103"/>
      <c r="N37" s="66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36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105"/>
      <c r="FL37" s="105"/>
      <c r="FM37" s="105"/>
      <c r="FN37" s="105"/>
      <c r="FO37" s="105"/>
    </row>
    <row r="38" spans="1:171" s="63" customFormat="1" ht="19.5" thickBot="1">
      <c r="A38" s="154" t="s">
        <v>48</v>
      </c>
      <c r="B38" s="112" t="s">
        <v>71</v>
      </c>
      <c r="C38" s="101" t="s">
        <v>2</v>
      </c>
      <c r="D38" s="113" t="s">
        <v>47</v>
      </c>
      <c r="E38" s="66"/>
      <c r="F38" s="67"/>
      <c r="G38" s="66"/>
      <c r="H38" s="66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36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105"/>
      <c r="FL38" s="105"/>
      <c r="FM38" s="105"/>
      <c r="FN38" s="105"/>
      <c r="FO38" s="105"/>
    </row>
    <row r="39" spans="1:171" s="63" customFormat="1" ht="18" customHeight="1">
      <c r="A39" s="144">
        <v>1</v>
      </c>
      <c r="B39" s="155" t="s">
        <v>64</v>
      </c>
      <c r="C39" s="190"/>
      <c r="D39" s="191"/>
      <c r="E39" s="66"/>
      <c r="F39" s="67"/>
      <c r="G39" s="66"/>
      <c r="H39" s="66"/>
      <c r="I39" s="66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36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105"/>
      <c r="FL39" s="105"/>
      <c r="FM39" s="105"/>
      <c r="FN39" s="105"/>
      <c r="FO39" s="105"/>
    </row>
    <row r="40" spans="1:171" s="63" customFormat="1" ht="18" customHeight="1">
      <c r="A40" s="144">
        <v>2</v>
      </c>
      <c r="B40" s="195" t="s">
        <v>78</v>
      </c>
      <c r="C40" s="196"/>
      <c r="D40" s="197"/>
      <c r="E40" s="66"/>
      <c r="F40" s="67"/>
      <c r="G40" s="66"/>
      <c r="H40" s="66"/>
      <c r="I40" s="66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36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105"/>
      <c r="FL40" s="105"/>
      <c r="FM40" s="105"/>
      <c r="FN40" s="105"/>
      <c r="FO40" s="105"/>
    </row>
    <row r="41" spans="1:171" s="63" customFormat="1" ht="33.75" customHeight="1">
      <c r="A41" s="142">
        <v>2.1</v>
      </c>
      <c r="B41" s="156" t="s">
        <v>21</v>
      </c>
      <c r="C41" s="188"/>
      <c r="D41" s="189"/>
      <c r="E41" s="66"/>
      <c r="F41" s="67"/>
      <c r="G41" s="66"/>
      <c r="H41" s="66"/>
      <c r="I41" s="66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36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108"/>
      <c r="FL41" s="108"/>
      <c r="FM41" s="108"/>
      <c r="FN41" s="105"/>
      <c r="FO41" s="105"/>
    </row>
    <row r="42" spans="1:171" s="63" customFormat="1" ht="66" customHeight="1">
      <c r="A42" s="142">
        <v>2.2000000000000002</v>
      </c>
      <c r="B42" s="156" t="s">
        <v>44</v>
      </c>
      <c r="C42" s="188"/>
      <c r="D42" s="189"/>
      <c r="E42" s="66"/>
      <c r="F42" s="66"/>
      <c r="G42" s="66"/>
      <c r="H42" s="66"/>
      <c r="I42" s="66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36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105"/>
      <c r="FL42" s="105"/>
      <c r="FM42" s="105"/>
      <c r="FN42" s="105"/>
      <c r="FO42" s="105"/>
    </row>
    <row r="43" spans="1:171" s="63" customFormat="1" ht="18" customHeight="1">
      <c r="A43" s="144">
        <v>3</v>
      </c>
      <c r="B43" s="157" t="s">
        <v>65</v>
      </c>
      <c r="C43" s="188"/>
      <c r="D43" s="189"/>
      <c r="E43" s="66"/>
      <c r="F43" s="66"/>
      <c r="G43" s="66"/>
      <c r="H43" s="66"/>
      <c r="I43" s="66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36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105"/>
      <c r="FL43" s="105"/>
      <c r="FM43" s="105"/>
      <c r="FN43" s="105"/>
      <c r="FO43" s="105"/>
    </row>
    <row r="44" spans="1:171" s="63" customFormat="1" ht="18" customHeight="1" thickBot="1">
      <c r="A44" s="142">
        <v>3.1</v>
      </c>
      <c r="B44" s="158" t="s">
        <v>23</v>
      </c>
      <c r="C44" s="57">
        <v>0</v>
      </c>
      <c r="D44" s="57">
        <v>0</v>
      </c>
      <c r="E44" s="66"/>
      <c r="F44" s="66"/>
      <c r="G44" s="66"/>
      <c r="H44" s="66"/>
      <c r="I44" s="66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36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105"/>
      <c r="FL44" s="105"/>
      <c r="FM44" s="105"/>
      <c r="FN44" s="105"/>
      <c r="FO44" s="105"/>
    </row>
    <row r="45" spans="1:171" s="63" customFormat="1" ht="18" customHeight="1" thickBot="1">
      <c r="A45" s="144">
        <v>4</v>
      </c>
      <c r="B45" s="111" t="s">
        <v>22</v>
      </c>
      <c r="C45" s="180">
        <v>0</v>
      </c>
      <c r="D45" s="57">
        <v>0</v>
      </c>
      <c r="E45" s="103"/>
      <c r="F45" s="159" t="s">
        <v>71</v>
      </c>
      <c r="G45" s="160" t="s">
        <v>2</v>
      </c>
      <c r="H45" s="161" t="s">
        <v>47</v>
      </c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36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105"/>
      <c r="FL45" s="105"/>
      <c r="FM45" s="105"/>
      <c r="FN45" s="105"/>
      <c r="FO45" s="105"/>
    </row>
    <row r="46" spans="1:171" s="63" customFormat="1" ht="18" customHeight="1" thickBot="1">
      <c r="A46" s="144">
        <v>5</v>
      </c>
      <c r="B46" s="198" t="s">
        <v>42</v>
      </c>
      <c r="C46" s="199"/>
      <c r="D46" s="200"/>
      <c r="E46" s="103"/>
      <c r="F46" s="146" t="s">
        <v>62</v>
      </c>
      <c r="G46" s="147">
        <f>SUM(C56*C45,C39,C43*C44,C41,C42,C47:C50,C52*C53,C54*C55)</f>
        <v>0</v>
      </c>
      <c r="H46" s="148">
        <f>SUM(C56*D45,C39,C43*D44,C41:C42,D47:D50,C52*D53,C54*D55)</f>
        <v>0</v>
      </c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36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108"/>
      <c r="FL46" s="108"/>
      <c r="FM46" s="108"/>
      <c r="FN46" s="105"/>
      <c r="FO46" s="105"/>
    </row>
    <row r="47" spans="1:171" s="63" customFormat="1" ht="18" customHeight="1">
      <c r="A47" s="142">
        <v>5.0999999999999996</v>
      </c>
      <c r="B47" s="158" t="s">
        <v>20</v>
      </c>
      <c r="C47" s="57"/>
      <c r="D47" s="57"/>
      <c r="E47" s="103"/>
      <c r="F47" s="103" t="s">
        <v>0</v>
      </c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36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105"/>
      <c r="FL47" s="105"/>
      <c r="FM47" s="108"/>
      <c r="FN47" s="105"/>
      <c r="FO47" s="105"/>
    </row>
    <row r="48" spans="1:171" s="63" customFormat="1" ht="34.5" customHeight="1">
      <c r="A48" s="142">
        <v>5.2</v>
      </c>
      <c r="B48" s="156" t="s">
        <v>77</v>
      </c>
      <c r="C48" s="57"/>
      <c r="D48" s="57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36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105"/>
      <c r="FL48" s="105"/>
      <c r="FM48" s="108"/>
      <c r="FN48" s="105"/>
      <c r="FO48" s="105"/>
    </row>
    <row r="49" spans="1:171" s="63" customFormat="1" ht="34.5" customHeight="1">
      <c r="A49" s="142">
        <v>5.3</v>
      </c>
      <c r="B49" s="156" t="s">
        <v>76</v>
      </c>
      <c r="C49" s="57"/>
      <c r="D49" s="57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36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105"/>
      <c r="FL49" s="105"/>
      <c r="FM49" s="108"/>
      <c r="FN49" s="105"/>
      <c r="FO49" s="105"/>
    </row>
    <row r="50" spans="1:171" s="63" customFormat="1" ht="49.5" customHeight="1">
      <c r="A50" s="142">
        <v>5.4</v>
      </c>
      <c r="B50" s="156" t="s">
        <v>39</v>
      </c>
      <c r="C50" s="57"/>
      <c r="D50" s="57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36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105"/>
      <c r="FL50" s="105"/>
      <c r="FM50" s="108"/>
      <c r="FN50" s="105"/>
      <c r="FO50" s="105"/>
    </row>
    <row r="51" spans="1:171" s="63" customFormat="1" ht="18" customHeight="1">
      <c r="A51" s="144">
        <v>6</v>
      </c>
      <c r="B51" s="192" t="s">
        <v>35</v>
      </c>
      <c r="C51" s="193"/>
      <c r="D51" s="194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36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108"/>
      <c r="FL51" s="108"/>
      <c r="FM51" s="108"/>
      <c r="FN51" s="105"/>
      <c r="FO51" s="105"/>
    </row>
    <row r="52" spans="1:171" s="63" customFormat="1" ht="30.75" customHeight="1">
      <c r="A52" s="142">
        <v>6.1</v>
      </c>
      <c r="B52" s="156" t="s">
        <v>40</v>
      </c>
      <c r="C52" s="188"/>
      <c r="D52" s="189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36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108"/>
      <c r="FL52" s="108"/>
      <c r="FM52" s="108"/>
      <c r="FN52" s="105"/>
      <c r="FO52" s="105"/>
    </row>
    <row r="53" spans="1:171" s="63" customFormat="1" ht="18" customHeight="1">
      <c r="A53" s="142">
        <v>6.2</v>
      </c>
      <c r="B53" s="158" t="s">
        <v>19</v>
      </c>
      <c r="C53" s="57">
        <v>0</v>
      </c>
      <c r="D53" s="57">
        <v>0</v>
      </c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36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108"/>
      <c r="FL53" s="108"/>
      <c r="FM53" s="108"/>
      <c r="FN53" s="105"/>
      <c r="FO53" s="105"/>
    </row>
    <row r="54" spans="1:171" s="63" customFormat="1" ht="30" customHeight="1">
      <c r="A54" s="142">
        <v>6.3</v>
      </c>
      <c r="B54" s="156" t="s">
        <v>18</v>
      </c>
      <c r="C54" s="188"/>
      <c r="D54" s="189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36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108"/>
      <c r="FL54" s="108"/>
      <c r="FM54" s="108"/>
      <c r="FN54" s="105"/>
      <c r="FO54" s="105"/>
    </row>
    <row r="55" spans="1:171" s="63" customFormat="1" ht="18" customHeight="1">
      <c r="A55" s="142">
        <v>6.4</v>
      </c>
      <c r="B55" s="158" t="s">
        <v>17</v>
      </c>
      <c r="C55" s="57">
        <v>0</v>
      </c>
      <c r="D55" s="57">
        <v>0</v>
      </c>
      <c r="E55" s="103"/>
      <c r="F55" s="103"/>
      <c r="G55" s="103"/>
      <c r="H55" s="103"/>
      <c r="I55" s="66"/>
      <c r="J55" s="66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36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108"/>
      <c r="FL55" s="108"/>
      <c r="FM55" s="108"/>
      <c r="FN55" s="105"/>
      <c r="FO55" s="105"/>
    </row>
    <row r="56" spans="1:171" s="63" customFormat="1" ht="18" customHeight="1">
      <c r="A56" s="162">
        <v>7</v>
      </c>
      <c r="B56" s="163" t="s">
        <v>66</v>
      </c>
      <c r="C56" s="188"/>
      <c r="D56" s="189"/>
      <c r="E56" s="66"/>
      <c r="F56" s="103"/>
      <c r="G56" s="103"/>
      <c r="H56" s="103"/>
      <c r="I56" s="66"/>
      <c r="J56" s="66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36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108"/>
      <c r="FL56" s="108"/>
      <c r="FM56" s="108"/>
      <c r="FN56" s="105"/>
      <c r="FO56" s="105"/>
    </row>
    <row r="57" spans="1:171" s="63" customFormat="1" ht="18" customHeight="1">
      <c r="A57" s="164"/>
      <c r="B57" s="165"/>
      <c r="C57" s="166"/>
      <c r="D57" s="166"/>
      <c r="E57" s="66"/>
      <c r="F57" s="103"/>
      <c r="G57" s="103"/>
      <c r="H57" s="103"/>
      <c r="I57" s="66"/>
      <c r="J57" s="66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36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108"/>
      <c r="FL57" s="108"/>
      <c r="FM57" s="108"/>
      <c r="FN57" s="105"/>
      <c r="FO57" s="105"/>
    </row>
    <row r="58" spans="1:171" s="63" customFormat="1" ht="18" customHeight="1">
      <c r="A58" s="167" t="s">
        <v>79</v>
      </c>
      <c r="B58" s="165"/>
      <c r="C58" s="166"/>
      <c r="D58" s="166"/>
      <c r="E58" s="66"/>
      <c r="F58" s="103"/>
      <c r="G58" s="103"/>
      <c r="H58" s="103"/>
      <c r="I58" s="66"/>
      <c r="J58" s="66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36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108"/>
      <c r="FL58" s="108"/>
      <c r="FM58" s="108"/>
      <c r="FN58" s="105"/>
      <c r="FO58" s="105"/>
    </row>
    <row r="59" spans="1:171" s="63" customFormat="1" ht="18" customHeight="1">
      <c r="A59" s="168"/>
      <c r="B59" s="165"/>
      <c r="C59" s="166"/>
      <c r="D59" s="166"/>
      <c r="E59" s="66"/>
      <c r="F59" s="103"/>
      <c r="G59" s="103"/>
      <c r="H59" s="103"/>
      <c r="I59" s="66"/>
      <c r="J59" s="66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36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108"/>
      <c r="FL59" s="108"/>
      <c r="FM59" s="108"/>
      <c r="FN59" s="105"/>
      <c r="FO59" s="105"/>
    </row>
    <row r="60" spans="1:171" s="63" customFormat="1" ht="18" customHeight="1">
      <c r="A60" s="169" t="s">
        <v>75</v>
      </c>
      <c r="B60" s="165"/>
      <c r="C60" s="166"/>
      <c r="D60" s="166"/>
      <c r="E60" s="66"/>
      <c r="F60" s="103"/>
      <c r="G60" s="103"/>
      <c r="H60" s="103"/>
      <c r="I60" s="66"/>
      <c r="J60" s="66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36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108"/>
      <c r="FL60" s="108"/>
      <c r="FM60" s="108"/>
      <c r="FN60" s="105"/>
      <c r="FO60" s="105"/>
    </row>
    <row r="61" spans="1:171" s="63" customFormat="1" ht="15.75" thickBot="1">
      <c r="A61" s="170" t="s">
        <v>80</v>
      </c>
      <c r="B61" s="171"/>
      <c r="C61" s="172"/>
      <c r="D61" s="172"/>
      <c r="E61" s="172"/>
      <c r="F61" s="172"/>
      <c r="G61" s="173"/>
      <c r="H61" s="173"/>
      <c r="I61" s="174"/>
      <c r="J61" s="173"/>
      <c r="K61" s="173"/>
      <c r="L61" s="175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6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105"/>
      <c r="FL61" s="105"/>
      <c r="FM61" s="105"/>
      <c r="FN61" s="105"/>
      <c r="FO61" s="105"/>
    </row>
    <row r="62" spans="1:171" s="63" customFormat="1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105"/>
      <c r="FL62" s="105"/>
      <c r="FM62" s="105"/>
      <c r="FN62" s="105"/>
      <c r="FO62" s="105"/>
    </row>
    <row r="63" spans="1:171" s="63" customFormat="1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105"/>
      <c r="FL63" s="105"/>
      <c r="FM63" s="105"/>
      <c r="FN63" s="105"/>
      <c r="FO63" s="105"/>
    </row>
    <row r="64" spans="1:171" s="63" customFormat="1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105"/>
      <c r="FL64" s="105"/>
      <c r="FM64" s="105"/>
      <c r="FN64" s="105"/>
      <c r="FO64" s="105"/>
    </row>
    <row r="65" spans="1:171" s="63" customForma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105"/>
      <c r="FL65" s="105"/>
      <c r="FM65" s="105"/>
      <c r="FN65" s="105"/>
      <c r="FO65" s="105"/>
    </row>
    <row r="66" spans="1:171">
      <c r="FK66" s="105"/>
      <c r="FL66" s="105"/>
      <c r="FM66" s="105"/>
      <c r="FN66" s="105"/>
      <c r="FO66" s="105"/>
    </row>
    <row r="67" spans="1:171">
      <c r="FK67" s="105"/>
      <c r="FL67" s="105"/>
      <c r="FM67" s="105"/>
      <c r="FN67" s="105"/>
      <c r="FO67" s="105"/>
    </row>
    <row r="68" spans="1:171">
      <c r="FK68" s="105"/>
      <c r="FL68" s="105"/>
      <c r="FM68" s="105"/>
      <c r="FN68" s="105"/>
      <c r="FO68" s="105"/>
    </row>
    <row r="69" spans="1:171">
      <c r="FK69" s="105"/>
      <c r="FL69" s="105"/>
      <c r="FM69" s="105"/>
      <c r="FN69" s="105"/>
      <c r="FO69" s="105"/>
    </row>
    <row r="70" spans="1:171">
      <c r="FK70" s="105"/>
      <c r="FL70" s="105"/>
      <c r="FM70" s="105"/>
      <c r="FN70" s="105"/>
      <c r="FO70" s="105"/>
    </row>
    <row r="71" spans="1:171">
      <c r="FK71" s="105"/>
      <c r="FL71" s="105"/>
      <c r="FM71" s="105"/>
      <c r="FN71" s="105"/>
      <c r="FO71" s="105"/>
    </row>
    <row r="72" spans="1:171">
      <c r="FK72" s="105"/>
      <c r="FL72" s="105"/>
      <c r="FM72" s="105"/>
      <c r="FN72" s="105"/>
      <c r="FO72" s="105"/>
    </row>
    <row r="73" spans="1:171">
      <c r="Y73" s="177"/>
      <c r="FK73" s="105"/>
      <c r="FL73" s="105"/>
      <c r="FM73" s="105"/>
      <c r="FN73" s="105"/>
      <c r="FO73" s="105"/>
    </row>
    <row r="74" spans="1:171">
      <c r="FK74" s="105"/>
      <c r="FL74" s="105"/>
      <c r="FM74" s="105"/>
      <c r="FN74" s="105"/>
      <c r="FO74" s="105"/>
    </row>
    <row r="75" spans="1:171">
      <c r="FK75" s="105"/>
      <c r="FL75" s="105"/>
      <c r="FM75" s="105"/>
      <c r="FN75" s="105"/>
      <c r="FO75" s="105"/>
    </row>
    <row r="76" spans="1:171">
      <c r="FK76" s="105"/>
      <c r="FL76" s="105"/>
      <c r="FM76" s="105"/>
      <c r="FN76" s="105"/>
      <c r="FO76" s="105"/>
    </row>
    <row r="77" spans="1:171">
      <c r="FK77" s="105"/>
      <c r="FL77" s="105"/>
      <c r="FM77" s="105"/>
      <c r="FN77" s="105"/>
      <c r="FO77" s="105"/>
    </row>
    <row r="78" spans="1:171">
      <c r="FK78" s="105"/>
      <c r="FL78" s="105"/>
      <c r="FM78" s="105"/>
      <c r="FN78" s="105"/>
      <c r="FO78" s="105"/>
    </row>
    <row r="79" spans="1:171">
      <c r="FK79" s="105"/>
      <c r="FL79" s="105"/>
      <c r="FM79" s="105"/>
      <c r="FN79" s="105"/>
      <c r="FO79" s="105"/>
    </row>
    <row r="80" spans="1:171">
      <c r="FK80" s="105"/>
      <c r="FL80" s="105"/>
      <c r="FM80" s="105"/>
      <c r="FN80" s="105"/>
      <c r="FO80" s="105"/>
    </row>
    <row r="81" spans="167:171">
      <c r="FK81" s="105"/>
      <c r="FL81" s="105"/>
      <c r="FM81" s="105"/>
      <c r="FN81" s="105"/>
      <c r="FO81" s="105"/>
    </row>
    <row r="82" spans="167:171">
      <c r="FK82" s="105"/>
      <c r="FL82" s="105"/>
      <c r="FM82" s="105"/>
      <c r="FN82" s="105"/>
      <c r="FO82" s="105"/>
    </row>
    <row r="83" spans="167:171">
      <c r="FK83" s="105"/>
      <c r="FL83" s="105"/>
      <c r="FM83" s="105"/>
      <c r="FN83" s="105"/>
      <c r="FO83" s="105"/>
    </row>
    <row r="84" spans="167:171">
      <c r="FK84" s="105"/>
      <c r="FL84" s="105"/>
      <c r="FM84" s="105"/>
      <c r="FN84" s="105"/>
      <c r="FO84" s="105"/>
    </row>
    <row r="85" spans="167:171">
      <c r="FK85" s="105"/>
      <c r="FL85" s="105"/>
      <c r="FM85" s="105"/>
      <c r="FN85" s="105"/>
      <c r="FO85" s="105"/>
    </row>
    <row r="86" spans="167:171">
      <c r="FK86" s="105"/>
      <c r="FL86" s="105"/>
      <c r="FM86" s="105"/>
      <c r="FN86" s="105"/>
      <c r="FO86" s="105"/>
    </row>
    <row r="87" spans="167:171">
      <c r="FK87" s="105"/>
      <c r="FL87" s="105"/>
      <c r="FM87" s="105"/>
      <c r="FN87" s="105"/>
      <c r="FO87" s="105"/>
    </row>
    <row r="88" spans="167:171">
      <c r="FK88" s="105"/>
      <c r="FL88" s="105"/>
      <c r="FM88" s="105"/>
      <c r="FN88" s="105"/>
      <c r="FO88" s="105"/>
    </row>
    <row r="89" spans="167:171">
      <c r="FK89" s="105"/>
      <c r="FL89" s="105"/>
      <c r="FM89" s="105"/>
      <c r="FN89" s="105"/>
      <c r="FO89" s="105"/>
    </row>
    <row r="90" spans="167:171">
      <c r="FK90" s="105"/>
      <c r="FL90" s="105"/>
      <c r="FM90" s="105"/>
      <c r="FN90" s="105"/>
      <c r="FO90" s="105"/>
    </row>
    <row r="91" spans="167:171">
      <c r="FK91" s="105"/>
      <c r="FL91" s="105"/>
      <c r="FM91" s="105"/>
      <c r="FN91" s="105"/>
      <c r="FO91" s="105"/>
    </row>
    <row r="92" spans="167:171">
      <c r="FK92" s="105"/>
      <c r="FL92" s="105"/>
      <c r="FM92" s="105"/>
      <c r="FN92" s="105"/>
      <c r="FO92" s="105"/>
    </row>
    <row r="93" spans="167:171">
      <c r="FK93" s="105"/>
      <c r="FL93" s="105"/>
      <c r="FM93" s="105"/>
      <c r="FN93" s="105"/>
      <c r="FO93" s="105"/>
    </row>
    <row r="94" spans="167:171">
      <c r="FK94" s="105"/>
      <c r="FL94" s="105"/>
      <c r="FM94" s="105"/>
      <c r="FN94" s="105"/>
      <c r="FO94" s="105"/>
    </row>
    <row r="95" spans="167:171">
      <c r="FK95" s="105"/>
      <c r="FL95" s="105"/>
      <c r="FM95" s="105"/>
      <c r="FN95" s="105"/>
      <c r="FO95" s="105"/>
    </row>
    <row r="96" spans="167:171">
      <c r="FK96" s="105"/>
      <c r="FL96" s="105"/>
      <c r="FM96" s="105"/>
      <c r="FN96" s="105"/>
      <c r="FO96" s="105"/>
    </row>
    <row r="97" spans="12:171">
      <c r="FK97" s="105"/>
      <c r="FL97" s="105"/>
      <c r="FM97" s="105"/>
      <c r="FN97" s="105"/>
      <c r="FO97" s="105"/>
    </row>
    <row r="98" spans="12:171">
      <c r="FK98" s="105"/>
      <c r="FL98" s="105"/>
      <c r="FM98" s="105"/>
      <c r="FN98" s="105"/>
      <c r="FO98" s="105"/>
    </row>
    <row r="99" spans="12:171"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FK99" s="105"/>
      <c r="FL99" s="105"/>
      <c r="FM99" s="105"/>
      <c r="FN99" s="105"/>
      <c r="FO99" s="105"/>
    </row>
    <row r="100" spans="12:171"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FK100" s="105"/>
      <c r="FL100" s="105"/>
      <c r="FM100" s="105"/>
      <c r="FN100" s="105"/>
      <c r="FO100" s="105"/>
    </row>
    <row r="101" spans="12:171">
      <c r="Y101" s="178"/>
      <c r="FK101" s="105"/>
      <c r="FL101" s="105"/>
      <c r="FM101" s="105"/>
      <c r="FN101" s="105"/>
      <c r="FO101" s="105"/>
    </row>
    <row r="102" spans="12:171">
      <c r="Y102" s="178"/>
      <c r="FK102" s="105"/>
      <c r="FL102" s="105"/>
      <c r="FM102" s="105"/>
      <c r="FN102" s="105"/>
      <c r="FO102" s="105"/>
    </row>
    <row r="103" spans="12:171">
      <c r="FK103" s="105"/>
      <c r="FL103" s="105"/>
      <c r="FM103" s="105"/>
      <c r="FN103" s="105"/>
      <c r="FO103" s="105"/>
    </row>
    <row r="104" spans="12:171">
      <c r="FK104" s="105"/>
      <c r="FL104" s="105"/>
      <c r="FM104" s="105"/>
      <c r="FN104" s="105"/>
      <c r="FO104" s="105"/>
    </row>
    <row r="105" spans="12:171">
      <c r="FK105" s="105"/>
      <c r="FL105" s="105"/>
      <c r="FM105" s="105"/>
      <c r="FN105" s="105"/>
      <c r="FO105" s="105"/>
    </row>
    <row r="106" spans="12:171">
      <c r="FK106" s="105"/>
      <c r="FL106" s="105"/>
      <c r="FM106" s="105"/>
      <c r="FN106" s="105"/>
      <c r="FO106" s="105"/>
    </row>
    <row r="107" spans="12:171">
      <c r="FK107" s="105"/>
      <c r="FL107" s="105"/>
      <c r="FM107" s="105"/>
      <c r="FN107" s="105"/>
      <c r="FO107" s="105"/>
    </row>
    <row r="108" spans="12:171">
      <c r="FK108" s="105"/>
      <c r="FL108" s="105"/>
      <c r="FM108" s="105"/>
      <c r="FN108" s="105"/>
      <c r="FO108" s="105"/>
    </row>
    <row r="109" spans="12:171">
      <c r="FK109" s="105"/>
      <c r="FL109" s="105"/>
      <c r="FM109" s="105"/>
      <c r="FN109" s="105"/>
      <c r="FO109" s="105"/>
    </row>
    <row r="110" spans="12:171">
      <c r="FK110" s="105"/>
      <c r="FL110" s="105"/>
      <c r="FM110" s="105"/>
      <c r="FN110" s="105"/>
      <c r="FO110" s="105"/>
    </row>
    <row r="111" spans="12:171">
      <c r="FK111" s="105"/>
      <c r="FL111" s="105"/>
      <c r="FM111" s="105"/>
      <c r="FN111" s="105"/>
      <c r="FO111" s="105"/>
    </row>
    <row r="112" spans="12:171">
      <c r="FK112" s="105"/>
      <c r="FL112" s="105"/>
      <c r="FM112" s="105"/>
      <c r="FN112" s="105"/>
      <c r="FO112" s="105"/>
    </row>
    <row r="113" spans="167:171">
      <c r="FK113" s="105"/>
      <c r="FL113" s="105"/>
      <c r="FM113" s="105"/>
      <c r="FN113" s="105"/>
      <c r="FO113" s="105"/>
    </row>
    <row r="114" spans="167:171">
      <c r="FK114" s="105"/>
      <c r="FL114" s="105"/>
      <c r="FM114" s="105"/>
      <c r="FN114" s="105"/>
      <c r="FO114" s="105"/>
    </row>
    <row r="115" spans="167:171" hidden="1">
      <c r="FK115" s="105"/>
      <c r="FL115" s="105"/>
      <c r="FM115" s="105"/>
      <c r="FN115" s="105"/>
      <c r="FO115" s="105"/>
    </row>
    <row r="116" spans="167:171" hidden="1">
      <c r="FK116" s="105"/>
      <c r="FL116" s="105"/>
      <c r="FM116" s="105"/>
      <c r="FN116" s="105"/>
      <c r="FO116" s="105"/>
    </row>
    <row r="117" spans="167:171" hidden="1">
      <c r="FK117" s="105"/>
      <c r="FL117" s="105"/>
      <c r="FM117" s="105"/>
      <c r="FN117" s="105"/>
      <c r="FO117" s="105"/>
    </row>
    <row r="118" spans="167:171" hidden="1">
      <c r="FK118" s="105"/>
      <c r="FL118" s="105"/>
      <c r="FM118" s="105"/>
      <c r="FN118" s="105"/>
      <c r="FO118" s="105"/>
    </row>
    <row r="119" spans="167:171" hidden="1">
      <c r="FK119" s="105"/>
      <c r="FL119" s="105"/>
      <c r="FM119" s="105"/>
      <c r="FN119" s="105"/>
      <c r="FO119" s="105"/>
    </row>
    <row r="120" spans="167:171" hidden="1">
      <c r="FK120" s="105"/>
      <c r="FL120" s="105"/>
      <c r="FM120" s="105"/>
      <c r="FN120" s="105"/>
      <c r="FO120" s="105"/>
    </row>
    <row r="121" spans="167:171" hidden="1">
      <c r="FK121" s="105"/>
      <c r="FL121" s="105"/>
      <c r="FM121" s="105"/>
      <c r="FN121" s="105"/>
      <c r="FO121" s="105"/>
    </row>
    <row r="122" spans="167:171" hidden="1">
      <c r="FK122" s="105"/>
      <c r="FL122" s="105"/>
      <c r="FM122" s="105"/>
      <c r="FN122" s="105"/>
      <c r="FO122" s="105"/>
    </row>
    <row r="123" spans="167:171" hidden="1">
      <c r="FK123" s="105"/>
      <c r="FL123" s="105"/>
      <c r="FM123" s="105"/>
      <c r="FN123" s="105"/>
      <c r="FO123" s="105"/>
    </row>
    <row r="124" spans="167:171" hidden="1">
      <c r="FK124" s="105"/>
      <c r="FL124" s="105"/>
      <c r="FM124" s="105"/>
      <c r="FN124" s="105"/>
      <c r="FO124" s="105"/>
    </row>
    <row r="125" spans="167:171" hidden="1">
      <c r="FK125" s="105"/>
      <c r="FL125" s="105"/>
      <c r="FM125" s="105"/>
      <c r="FN125" s="105"/>
      <c r="FO125" s="105"/>
    </row>
    <row r="126" spans="167:171" hidden="1">
      <c r="FK126" s="105"/>
      <c r="FL126" s="105"/>
      <c r="FM126" s="105"/>
      <c r="FN126" s="105"/>
      <c r="FO126" s="105"/>
    </row>
    <row r="127" spans="167:171" hidden="1">
      <c r="FK127" s="105"/>
      <c r="FL127" s="105"/>
      <c r="FM127" s="105"/>
      <c r="FN127" s="105"/>
      <c r="FO127" s="105"/>
    </row>
    <row r="128" spans="167:171" hidden="1">
      <c r="FK128" s="105"/>
      <c r="FL128" s="105"/>
      <c r="FM128" s="105"/>
      <c r="FN128" s="105"/>
      <c r="FO128" s="105"/>
    </row>
    <row r="129" spans="167:171" hidden="1">
      <c r="FK129" s="105"/>
      <c r="FL129" s="105"/>
      <c r="FM129" s="105"/>
      <c r="FN129" s="105"/>
      <c r="FO129" s="105"/>
    </row>
    <row r="130" spans="167:171" hidden="1">
      <c r="FK130" s="105"/>
      <c r="FL130" s="105"/>
      <c r="FM130" s="105"/>
      <c r="FN130" s="105"/>
      <c r="FO130" s="105"/>
    </row>
    <row r="131" spans="167:171" hidden="1">
      <c r="FK131" s="105"/>
      <c r="FL131" s="105"/>
      <c r="FM131" s="105"/>
      <c r="FN131" s="105"/>
      <c r="FO131" s="105"/>
    </row>
    <row r="132" spans="167:171" hidden="1">
      <c r="FK132" s="105"/>
      <c r="FL132" s="105"/>
      <c r="FM132" s="105"/>
      <c r="FN132" s="105"/>
      <c r="FO132" s="105"/>
    </row>
    <row r="133" spans="167:171" hidden="1">
      <c r="FK133" s="105"/>
      <c r="FL133" s="105"/>
      <c r="FM133" s="105"/>
      <c r="FN133" s="105"/>
      <c r="FO133" s="105"/>
    </row>
    <row r="134" spans="167:171" hidden="1">
      <c r="FK134" s="105"/>
      <c r="FL134" s="105"/>
      <c r="FM134" s="105"/>
      <c r="FN134" s="105"/>
      <c r="FO134" s="105"/>
    </row>
    <row r="135" spans="167:171" hidden="1">
      <c r="FK135" s="105"/>
      <c r="FL135" s="105"/>
      <c r="FM135" s="105"/>
      <c r="FN135" s="105"/>
      <c r="FO135" s="105"/>
    </row>
    <row r="136" spans="167:171" hidden="1">
      <c r="FK136" s="105"/>
      <c r="FL136" s="105"/>
      <c r="FM136" s="105"/>
      <c r="FN136" s="105"/>
      <c r="FO136" s="105"/>
    </row>
    <row r="137" spans="167:171" hidden="1">
      <c r="FK137" s="105"/>
      <c r="FL137" s="105"/>
      <c r="FM137" s="105"/>
      <c r="FN137" s="105"/>
      <c r="FO137" s="105"/>
    </row>
    <row r="138" spans="167:171" hidden="1">
      <c r="FK138" s="105"/>
      <c r="FL138" s="105"/>
      <c r="FM138" s="105"/>
      <c r="FN138" s="105"/>
      <c r="FO138" s="105"/>
    </row>
    <row r="139" spans="167:171" hidden="1">
      <c r="FK139" s="105"/>
      <c r="FL139" s="105"/>
      <c r="FM139" s="105"/>
      <c r="FN139" s="105"/>
      <c r="FO139" s="105"/>
    </row>
    <row r="140" spans="167:171" hidden="1">
      <c r="FK140" s="105"/>
      <c r="FL140" s="105"/>
      <c r="FM140" s="105"/>
      <c r="FN140" s="105"/>
      <c r="FO140" s="105"/>
    </row>
    <row r="141" spans="167:171" hidden="1">
      <c r="FK141" s="105"/>
      <c r="FL141" s="105"/>
      <c r="FM141" s="105"/>
      <c r="FN141" s="105"/>
      <c r="FO141" s="105"/>
    </row>
    <row r="142" spans="167:171" hidden="1">
      <c r="FK142" s="105"/>
      <c r="FL142" s="105"/>
      <c r="FM142" s="105"/>
      <c r="FN142" s="105"/>
      <c r="FO142" s="105"/>
    </row>
    <row r="143" spans="167:171" hidden="1">
      <c r="FK143" s="105"/>
      <c r="FL143" s="105"/>
      <c r="FM143" s="105"/>
      <c r="FN143" s="105"/>
      <c r="FO143" s="105"/>
    </row>
    <row r="144" spans="167:171" hidden="1">
      <c r="FK144" s="105"/>
      <c r="FL144" s="105"/>
      <c r="FM144" s="105"/>
      <c r="FN144" s="105"/>
      <c r="FO144" s="105"/>
    </row>
    <row r="145" spans="167:171" hidden="1">
      <c r="FK145" s="105"/>
      <c r="FL145" s="105"/>
      <c r="FM145" s="105"/>
      <c r="FN145" s="105"/>
      <c r="FO145" s="105"/>
    </row>
    <row r="146" spans="167:171" hidden="1">
      <c r="FK146" s="105"/>
      <c r="FL146" s="105"/>
      <c r="FM146" s="105"/>
      <c r="FN146" s="105"/>
      <c r="FO146" s="105"/>
    </row>
    <row r="147" spans="167:171" hidden="1">
      <c r="FK147" s="105"/>
      <c r="FL147" s="105"/>
      <c r="FM147" s="105"/>
      <c r="FN147" s="105"/>
      <c r="FO147" s="105"/>
    </row>
    <row r="148" spans="167:171" hidden="1">
      <c r="FK148" s="105"/>
      <c r="FL148" s="105"/>
      <c r="FM148" s="105"/>
      <c r="FN148" s="105"/>
      <c r="FO148" s="105"/>
    </row>
    <row r="149" spans="167:171" hidden="1">
      <c r="FK149" s="105"/>
      <c r="FL149" s="105"/>
      <c r="FM149" s="105"/>
      <c r="FN149" s="105"/>
      <c r="FO149" s="105"/>
    </row>
    <row r="150" spans="167:171" hidden="1">
      <c r="FK150" s="105"/>
      <c r="FL150" s="105"/>
      <c r="FM150" s="105"/>
      <c r="FN150" s="105"/>
      <c r="FO150" s="105"/>
    </row>
    <row r="151" spans="167:171" hidden="1">
      <c r="FK151" s="105"/>
      <c r="FL151" s="105"/>
      <c r="FM151" s="105"/>
      <c r="FN151" s="105"/>
      <c r="FO151" s="105"/>
    </row>
    <row r="152" spans="167:171" hidden="1">
      <c r="FK152" s="105"/>
      <c r="FL152" s="105"/>
      <c r="FM152" s="105"/>
      <c r="FN152" s="105"/>
      <c r="FO152" s="105"/>
    </row>
    <row r="153" spans="167:171" hidden="1">
      <c r="FK153" s="105"/>
      <c r="FL153" s="105"/>
      <c r="FM153" s="105"/>
      <c r="FN153" s="105"/>
      <c r="FO153" s="105"/>
    </row>
    <row r="154" spans="167:171" hidden="1">
      <c r="FK154" s="105"/>
      <c r="FL154" s="105"/>
      <c r="FM154" s="105"/>
      <c r="FN154" s="105"/>
      <c r="FO154" s="105"/>
    </row>
    <row r="155" spans="167:171" hidden="1">
      <c r="FK155" s="105"/>
      <c r="FL155" s="105"/>
      <c r="FM155" s="105"/>
      <c r="FN155" s="105"/>
      <c r="FO155" s="105"/>
    </row>
    <row r="156" spans="167:171" hidden="1">
      <c r="FK156" s="105"/>
      <c r="FL156" s="105"/>
      <c r="FM156" s="105"/>
      <c r="FN156" s="105"/>
      <c r="FO156" s="105"/>
    </row>
    <row r="157" spans="167:171" hidden="1">
      <c r="FK157" s="105"/>
      <c r="FL157" s="105"/>
      <c r="FM157" s="105"/>
      <c r="FN157" s="105"/>
      <c r="FO157" s="105"/>
    </row>
    <row r="158" spans="167:171" hidden="1">
      <c r="FK158" s="105"/>
      <c r="FL158" s="105"/>
      <c r="FM158" s="105"/>
      <c r="FN158" s="105"/>
      <c r="FO158" s="105"/>
    </row>
    <row r="159" spans="167:171" hidden="1">
      <c r="FK159" s="105"/>
      <c r="FL159" s="105"/>
      <c r="FM159" s="105"/>
      <c r="FN159" s="105"/>
      <c r="FO159" s="105"/>
    </row>
    <row r="160" spans="167:171" hidden="1">
      <c r="FK160" s="105"/>
      <c r="FL160" s="105"/>
      <c r="FM160" s="105"/>
      <c r="FN160" s="105"/>
      <c r="FO160" s="105"/>
    </row>
    <row r="161" spans="167:171" hidden="1">
      <c r="FK161" s="105"/>
      <c r="FL161" s="105"/>
      <c r="FM161" s="105"/>
      <c r="FN161" s="105"/>
      <c r="FO161" s="105"/>
    </row>
    <row r="162" spans="167:171" hidden="1">
      <c r="FK162" s="105"/>
      <c r="FL162" s="105"/>
      <c r="FM162" s="105"/>
      <c r="FN162" s="105"/>
      <c r="FO162" s="105"/>
    </row>
    <row r="163" spans="167:171" hidden="1">
      <c r="FK163" s="105"/>
      <c r="FL163" s="105"/>
      <c r="FM163" s="105"/>
      <c r="FN163" s="105"/>
      <c r="FO163" s="105"/>
    </row>
    <row r="164" spans="167:171" hidden="1">
      <c r="FK164" s="105"/>
      <c r="FL164" s="105"/>
      <c r="FM164" s="105"/>
      <c r="FN164" s="105"/>
      <c r="FO164" s="105"/>
    </row>
    <row r="165" spans="167:171" hidden="1">
      <c r="FK165" s="105"/>
      <c r="FL165" s="105"/>
      <c r="FM165" s="105"/>
      <c r="FN165" s="105"/>
      <c r="FO165" s="105"/>
    </row>
    <row r="166" spans="167:171" hidden="1">
      <c r="FK166" s="105"/>
      <c r="FL166" s="105"/>
      <c r="FM166" s="105"/>
      <c r="FN166" s="105"/>
      <c r="FO166" s="105"/>
    </row>
    <row r="167" spans="167:171" hidden="1">
      <c r="FK167" s="105"/>
      <c r="FL167" s="105"/>
      <c r="FM167" s="105"/>
      <c r="FN167" s="105"/>
      <c r="FO167" s="105"/>
    </row>
    <row r="168" spans="167:171" hidden="1">
      <c r="FK168" s="105"/>
      <c r="FL168" s="105"/>
      <c r="FM168" s="105"/>
      <c r="FN168" s="105"/>
      <c r="FO168" s="105"/>
    </row>
    <row r="169" spans="167:171" hidden="1">
      <c r="FK169" s="105"/>
      <c r="FL169" s="105"/>
      <c r="FM169" s="105"/>
      <c r="FN169" s="105"/>
      <c r="FO169" s="105"/>
    </row>
    <row r="170" spans="167:171" hidden="1">
      <c r="FK170" s="105"/>
      <c r="FL170" s="105"/>
      <c r="FM170" s="105"/>
      <c r="FN170" s="105"/>
      <c r="FO170" s="105"/>
    </row>
    <row r="171" spans="167:171" hidden="1">
      <c r="FK171" s="105"/>
      <c r="FL171" s="105"/>
      <c r="FM171" s="105"/>
      <c r="FN171" s="105"/>
      <c r="FO171" s="105"/>
    </row>
    <row r="172" spans="167:171" hidden="1">
      <c r="FK172" s="105"/>
      <c r="FL172" s="105"/>
      <c r="FM172" s="105"/>
      <c r="FN172" s="105"/>
      <c r="FO172" s="105"/>
    </row>
    <row r="173" spans="167:171" hidden="1">
      <c r="FK173" s="105"/>
      <c r="FL173" s="105"/>
      <c r="FM173" s="105"/>
      <c r="FN173" s="105"/>
      <c r="FO173" s="105"/>
    </row>
    <row r="174" spans="167:171" hidden="1">
      <c r="FK174" s="105"/>
      <c r="FL174" s="105"/>
      <c r="FM174" s="105"/>
      <c r="FN174" s="105"/>
      <c r="FO174" s="105"/>
    </row>
    <row r="175" spans="167:171" hidden="1">
      <c r="FK175" s="105"/>
      <c r="FL175" s="105"/>
      <c r="FM175" s="105"/>
      <c r="FN175" s="105"/>
      <c r="FO175" s="105"/>
    </row>
    <row r="176" spans="167:171" hidden="1">
      <c r="FK176" s="105"/>
      <c r="FL176" s="105"/>
      <c r="FM176" s="105"/>
      <c r="FN176" s="105"/>
      <c r="FO176" s="105"/>
    </row>
    <row r="177" spans="167:171" hidden="1">
      <c r="FK177" s="105"/>
      <c r="FL177" s="105"/>
      <c r="FM177" s="105"/>
      <c r="FN177" s="105"/>
      <c r="FO177" s="105"/>
    </row>
    <row r="178" spans="167:171" hidden="1">
      <c r="FK178" s="105"/>
      <c r="FL178" s="105"/>
      <c r="FM178" s="105"/>
      <c r="FN178" s="105"/>
      <c r="FO178" s="105"/>
    </row>
    <row r="179" spans="167:171" hidden="1">
      <c r="FK179" s="105"/>
      <c r="FL179" s="105"/>
      <c r="FM179" s="105"/>
      <c r="FN179" s="105"/>
      <c r="FO179" s="105"/>
    </row>
    <row r="180" spans="167:171" hidden="1">
      <c r="FK180" s="105"/>
      <c r="FL180" s="105"/>
      <c r="FM180" s="105"/>
      <c r="FN180" s="105"/>
      <c r="FO180" s="105"/>
    </row>
    <row r="181" spans="167:171" hidden="1">
      <c r="FK181" s="105"/>
      <c r="FL181" s="105"/>
      <c r="FM181" s="105"/>
      <c r="FN181" s="105"/>
      <c r="FO181" s="105"/>
    </row>
    <row r="182" spans="167:171" hidden="1">
      <c r="FK182" s="105"/>
      <c r="FL182" s="105"/>
      <c r="FM182" s="105"/>
      <c r="FN182" s="105"/>
      <c r="FO182" s="105"/>
    </row>
    <row r="183" spans="167:171" hidden="1">
      <c r="FK183" s="105"/>
      <c r="FL183" s="105"/>
      <c r="FM183" s="105"/>
      <c r="FN183" s="105"/>
      <c r="FO183" s="105"/>
    </row>
    <row r="184" spans="167:171" hidden="1">
      <c r="FK184" s="105"/>
      <c r="FL184" s="105"/>
      <c r="FM184" s="105"/>
      <c r="FN184" s="105"/>
      <c r="FO184" s="105"/>
    </row>
    <row r="185" spans="167:171" hidden="1">
      <c r="FK185" s="105"/>
      <c r="FL185" s="105"/>
      <c r="FM185" s="105"/>
      <c r="FN185" s="105"/>
      <c r="FO185" s="105"/>
    </row>
    <row r="186" spans="167:171" hidden="1">
      <c r="FK186" s="105"/>
      <c r="FL186" s="105"/>
      <c r="FM186" s="105"/>
      <c r="FN186" s="105"/>
      <c r="FO186" s="105"/>
    </row>
    <row r="187" spans="167:171" hidden="1">
      <c r="FK187" s="105"/>
      <c r="FL187" s="105"/>
      <c r="FM187" s="105"/>
      <c r="FN187" s="105"/>
      <c r="FO187" s="105"/>
    </row>
    <row r="188" spans="167:171" hidden="1">
      <c r="FK188" s="105"/>
      <c r="FL188" s="105"/>
      <c r="FM188" s="105"/>
      <c r="FN188" s="105"/>
      <c r="FO188" s="105"/>
    </row>
    <row r="189" spans="167:171" hidden="1">
      <c r="FK189" s="105"/>
      <c r="FL189" s="105"/>
      <c r="FM189" s="105"/>
      <c r="FN189" s="105"/>
      <c r="FO189" s="105"/>
    </row>
    <row r="190" spans="167:171" hidden="1">
      <c r="FK190" s="105"/>
      <c r="FL190" s="105"/>
      <c r="FM190" s="105"/>
      <c r="FN190" s="105"/>
      <c r="FO190" s="105"/>
    </row>
    <row r="191" spans="167:171" hidden="1">
      <c r="FK191" s="105"/>
      <c r="FL191" s="105"/>
      <c r="FM191" s="105"/>
      <c r="FN191" s="105"/>
      <c r="FO191" s="105"/>
    </row>
    <row r="192" spans="167:171" hidden="1">
      <c r="FK192" s="105"/>
      <c r="FL192" s="105"/>
      <c r="FM192" s="105"/>
      <c r="FN192" s="105"/>
      <c r="FO192" s="105"/>
    </row>
    <row r="193" spans="167:171" hidden="1">
      <c r="FK193" s="105"/>
      <c r="FL193" s="105"/>
      <c r="FM193" s="105"/>
      <c r="FN193" s="105"/>
      <c r="FO193" s="105"/>
    </row>
    <row r="194" spans="167:171" hidden="1">
      <c r="FK194" s="105"/>
      <c r="FL194" s="105"/>
      <c r="FM194" s="105"/>
      <c r="FN194" s="105"/>
      <c r="FO194" s="105"/>
    </row>
    <row r="195" spans="167:171" hidden="1">
      <c r="FK195" s="105"/>
      <c r="FL195" s="105"/>
      <c r="FM195" s="105"/>
      <c r="FN195" s="105"/>
      <c r="FO195" s="105"/>
    </row>
    <row r="196" spans="167:171" hidden="1">
      <c r="FK196" s="105"/>
      <c r="FL196" s="105"/>
      <c r="FM196" s="105"/>
      <c r="FN196" s="105"/>
      <c r="FO196" s="105"/>
    </row>
    <row r="197" spans="167:171" hidden="1">
      <c r="FK197" s="105"/>
      <c r="FL197" s="105"/>
      <c r="FM197" s="105"/>
      <c r="FN197" s="105"/>
      <c r="FO197" s="105"/>
    </row>
    <row r="198" spans="167:171" hidden="1">
      <c r="FK198" s="105"/>
      <c r="FL198" s="105"/>
      <c r="FM198" s="105"/>
      <c r="FN198" s="105"/>
      <c r="FO198" s="105"/>
    </row>
    <row r="199" spans="167:171" hidden="1">
      <c r="FK199" s="105"/>
      <c r="FL199" s="105"/>
      <c r="FM199" s="105"/>
      <c r="FN199" s="105"/>
      <c r="FO199" s="105"/>
    </row>
    <row r="200" spans="167:171" hidden="1">
      <c r="FK200" s="105"/>
      <c r="FL200" s="105"/>
      <c r="FM200" s="105"/>
      <c r="FN200" s="105"/>
      <c r="FO200" s="105"/>
    </row>
    <row r="201" spans="167:171" hidden="1">
      <c r="FK201" s="105"/>
      <c r="FL201" s="105"/>
      <c r="FM201" s="105"/>
      <c r="FN201" s="105"/>
      <c r="FO201" s="105"/>
    </row>
    <row r="202" spans="167:171" hidden="1">
      <c r="FK202" s="105"/>
      <c r="FL202" s="105"/>
      <c r="FM202" s="105"/>
      <c r="FN202" s="105"/>
      <c r="FO202" s="105"/>
    </row>
    <row r="203" spans="167:171" hidden="1">
      <c r="FK203" s="105"/>
      <c r="FL203" s="105"/>
      <c r="FM203" s="105"/>
      <c r="FN203" s="105"/>
      <c r="FO203" s="105"/>
    </row>
    <row r="204" spans="167:171" hidden="1">
      <c r="FK204" s="105"/>
      <c r="FL204" s="105"/>
      <c r="FM204" s="105"/>
      <c r="FN204" s="105"/>
      <c r="FO204" s="105"/>
    </row>
    <row r="205" spans="167:171" hidden="1">
      <c r="FK205" s="105"/>
      <c r="FL205" s="105"/>
      <c r="FM205" s="105"/>
      <c r="FN205" s="105"/>
      <c r="FO205" s="105"/>
    </row>
    <row r="206" spans="167:171" hidden="1">
      <c r="FK206" s="105"/>
      <c r="FL206" s="105"/>
      <c r="FM206" s="105"/>
      <c r="FN206" s="105"/>
      <c r="FO206" s="105"/>
    </row>
    <row r="207" spans="167:171" hidden="1">
      <c r="FK207" s="105"/>
      <c r="FL207" s="105"/>
      <c r="FM207" s="105"/>
      <c r="FN207" s="105"/>
      <c r="FO207" s="105"/>
    </row>
    <row r="208" spans="167:171" hidden="1">
      <c r="FK208" s="105"/>
      <c r="FL208" s="105"/>
      <c r="FM208" s="105"/>
      <c r="FN208" s="105"/>
      <c r="FO208" s="105"/>
    </row>
    <row r="209" spans="167:171" hidden="1">
      <c r="FK209" s="105"/>
      <c r="FL209" s="105"/>
      <c r="FM209" s="105"/>
      <c r="FN209" s="105"/>
      <c r="FO209" s="105"/>
    </row>
    <row r="210" spans="167:171" hidden="1">
      <c r="FK210" s="105"/>
      <c r="FL210" s="105"/>
      <c r="FM210" s="105"/>
      <c r="FN210" s="105"/>
      <c r="FO210" s="105"/>
    </row>
    <row r="211" spans="167:171" hidden="1">
      <c r="FK211" s="105"/>
      <c r="FL211" s="105"/>
      <c r="FM211" s="105"/>
      <c r="FN211" s="105"/>
      <c r="FO211" s="105"/>
    </row>
    <row r="212" spans="167:171" hidden="1">
      <c r="FK212" s="105"/>
      <c r="FL212" s="105"/>
      <c r="FM212" s="105"/>
      <c r="FN212" s="105"/>
      <c r="FO212" s="105"/>
    </row>
    <row r="213" spans="167:171" hidden="1">
      <c r="FK213" s="105"/>
      <c r="FL213" s="105"/>
      <c r="FM213" s="105"/>
      <c r="FN213" s="105"/>
      <c r="FO213" s="105"/>
    </row>
    <row r="214" spans="167:171" hidden="1">
      <c r="FK214" s="105"/>
      <c r="FL214" s="105"/>
      <c r="FM214" s="105"/>
      <c r="FN214" s="105"/>
      <c r="FO214" s="105"/>
    </row>
    <row r="215" spans="167:171" hidden="1">
      <c r="FK215" s="105"/>
      <c r="FL215" s="105"/>
      <c r="FM215" s="105"/>
      <c r="FN215" s="105"/>
      <c r="FO215" s="105"/>
    </row>
    <row r="216" spans="167:171" hidden="1">
      <c r="FK216" s="105"/>
      <c r="FL216" s="105"/>
      <c r="FM216" s="105"/>
      <c r="FN216" s="105"/>
      <c r="FO216" s="105"/>
    </row>
    <row r="217" spans="167:171" hidden="1">
      <c r="FK217" s="105"/>
      <c r="FL217" s="105"/>
      <c r="FM217" s="105"/>
      <c r="FN217" s="105"/>
      <c r="FO217" s="105"/>
    </row>
    <row r="218" spans="167:171" hidden="1">
      <c r="FK218" s="105"/>
      <c r="FL218" s="105"/>
      <c r="FM218" s="105"/>
      <c r="FN218" s="105"/>
      <c r="FO218" s="105"/>
    </row>
    <row r="219" spans="167:171" hidden="1">
      <c r="FK219" s="105"/>
      <c r="FL219" s="105"/>
      <c r="FM219" s="105"/>
      <c r="FN219" s="105"/>
      <c r="FO219" s="105"/>
    </row>
    <row r="220" spans="167:171" hidden="1">
      <c r="FK220" s="105"/>
      <c r="FL220" s="105"/>
      <c r="FM220" s="105"/>
      <c r="FN220" s="105"/>
      <c r="FO220" s="105"/>
    </row>
    <row r="221" spans="167:171" hidden="1">
      <c r="FK221" s="105"/>
      <c r="FL221" s="105"/>
      <c r="FM221" s="105"/>
      <c r="FN221" s="105"/>
      <c r="FO221" s="105"/>
    </row>
    <row r="222" spans="167:171" hidden="1">
      <c r="FK222" s="105"/>
      <c r="FL222" s="105"/>
      <c r="FM222" s="105"/>
      <c r="FN222" s="105"/>
      <c r="FO222" s="105"/>
    </row>
    <row r="223" spans="167:171" hidden="1">
      <c r="FK223" s="105"/>
      <c r="FL223" s="105"/>
      <c r="FM223" s="105"/>
      <c r="FN223" s="105"/>
      <c r="FO223" s="105"/>
    </row>
    <row r="224" spans="167:171" hidden="1">
      <c r="FK224" s="105"/>
      <c r="FL224" s="105"/>
      <c r="FM224" s="105"/>
      <c r="FN224" s="105"/>
      <c r="FO224" s="105"/>
    </row>
    <row r="225" spans="167:171" hidden="1">
      <c r="FK225" s="105"/>
      <c r="FL225" s="105"/>
      <c r="FM225" s="105"/>
      <c r="FN225" s="105"/>
      <c r="FO225" s="105"/>
    </row>
    <row r="226" spans="167:171" hidden="1">
      <c r="FK226" s="105"/>
      <c r="FL226" s="105"/>
      <c r="FM226" s="105"/>
      <c r="FN226" s="105"/>
      <c r="FO226" s="105"/>
    </row>
    <row r="227" spans="167:171" hidden="1">
      <c r="FK227" s="105"/>
      <c r="FL227" s="105"/>
      <c r="FM227" s="105"/>
      <c r="FN227" s="105"/>
      <c r="FO227" s="105"/>
    </row>
    <row r="228" spans="167:171" hidden="1">
      <c r="FK228" s="105"/>
      <c r="FL228" s="105"/>
      <c r="FM228" s="105"/>
      <c r="FN228" s="105"/>
      <c r="FO228" s="105"/>
    </row>
    <row r="229" spans="167:171" hidden="1">
      <c r="FK229" s="105"/>
      <c r="FL229" s="105"/>
      <c r="FM229" s="105"/>
      <c r="FN229" s="105"/>
      <c r="FO229" s="105"/>
    </row>
    <row r="230" spans="167:171" hidden="1">
      <c r="FK230" s="105"/>
      <c r="FL230" s="105"/>
      <c r="FM230" s="105"/>
      <c r="FN230" s="105"/>
      <c r="FO230" s="105"/>
    </row>
    <row r="231" spans="167:171" hidden="1">
      <c r="FK231" s="105"/>
      <c r="FL231" s="105"/>
      <c r="FM231" s="105"/>
      <c r="FN231" s="105"/>
      <c r="FO231" s="105"/>
    </row>
    <row r="232" spans="167:171" hidden="1">
      <c r="FK232" s="105"/>
      <c r="FL232" s="105"/>
      <c r="FM232" s="105"/>
      <c r="FN232" s="105"/>
      <c r="FO232" s="105"/>
    </row>
    <row r="233" spans="167:171" hidden="1">
      <c r="FK233" s="105"/>
      <c r="FL233" s="105"/>
      <c r="FM233" s="105"/>
      <c r="FN233" s="105"/>
      <c r="FO233" s="105"/>
    </row>
    <row r="234" spans="167:171" hidden="1">
      <c r="FK234" s="105"/>
      <c r="FL234" s="105"/>
      <c r="FM234" s="105"/>
      <c r="FN234" s="105"/>
      <c r="FO234" s="105"/>
    </row>
    <row r="235" spans="167:171" hidden="1">
      <c r="FK235" s="105"/>
      <c r="FL235" s="105"/>
      <c r="FM235" s="105"/>
      <c r="FN235" s="105"/>
      <c r="FO235" s="105"/>
    </row>
    <row r="236" spans="167:171" hidden="1">
      <c r="FK236" s="105"/>
      <c r="FL236" s="105"/>
      <c r="FM236" s="105"/>
      <c r="FN236" s="105"/>
      <c r="FO236" s="105"/>
    </row>
    <row r="237" spans="167:171" hidden="1">
      <c r="FK237" s="105"/>
      <c r="FL237" s="105"/>
      <c r="FM237" s="105"/>
      <c r="FN237" s="105"/>
      <c r="FO237" s="105"/>
    </row>
    <row r="238" spans="167:171" hidden="1">
      <c r="FK238" s="105"/>
      <c r="FL238" s="105"/>
      <c r="FM238" s="105"/>
      <c r="FN238" s="105"/>
      <c r="FO238" s="105"/>
    </row>
    <row r="239" spans="167:171" hidden="1">
      <c r="FK239" s="105"/>
      <c r="FL239" s="105"/>
      <c r="FM239" s="105"/>
      <c r="FN239" s="105"/>
      <c r="FO239" s="105"/>
    </row>
    <row r="240" spans="167:171" hidden="1">
      <c r="FK240" s="105"/>
      <c r="FL240" s="105"/>
      <c r="FM240" s="105"/>
      <c r="FN240" s="105"/>
      <c r="FO240" s="105"/>
    </row>
    <row r="241" spans="167:171" hidden="1">
      <c r="FK241" s="105"/>
      <c r="FL241" s="105"/>
      <c r="FM241" s="105"/>
      <c r="FN241" s="105"/>
      <c r="FO241" s="105"/>
    </row>
    <row r="242" spans="167:171" hidden="1">
      <c r="FK242" s="105"/>
      <c r="FL242" s="105"/>
      <c r="FM242" s="105"/>
      <c r="FN242" s="105"/>
      <c r="FO242" s="105"/>
    </row>
    <row r="243" spans="167:171" hidden="1">
      <c r="FK243" s="105"/>
      <c r="FL243" s="105"/>
      <c r="FM243" s="105"/>
      <c r="FN243" s="105"/>
      <c r="FO243" s="105"/>
    </row>
    <row r="244" spans="167:171" hidden="1">
      <c r="FK244" s="105"/>
      <c r="FL244" s="105"/>
      <c r="FM244" s="105"/>
      <c r="FN244" s="105"/>
      <c r="FO244" s="105"/>
    </row>
    <row r="245" spans="167:171" hidden="1">
      <c r="FK245" s="105"/>
      <c r="FL245" s="105"/>
      <c r="FM245" s="105"/>
      <c r="FN245" s="105"/>
      <c r="FO245" s="105"/>
    </row>
    <row r="246" spans="167:171" hidden="1">
      <c r="FK246" s="105"/>
      <c r="FL246" s="105"/>
      <c r="FM246" s="105"/>
      <c r="FN246" s="105"/>
      <c r="FO246" s="105"/>
    </row>
    <row r="247" spans="167:171" hidden="1">
      <c r="FK247" s="105"/>
      <c r="FL247" s="105"/>
      <c r="FM247" s="105"/>
      <c r="FN247" s="105"/>
      <c r="FO247" s="105"/>
    </row>
    <row r="248" spans="167:171" hidden="1">
      <c r="FK248" s="105"/>
      <c r="FL248" s="105"/>
      <c r="FM248" s="105"/>
      <c r="FN248" s="105"/>
      <c r="FO248" s="105"/>
    </row>
    <row r="249" spans="167:171" hidden="1">
      <c r="FK249" s="105"/>
      <c r="FL249" s="105"/>
      <c r="FM249" s="105"/>
      <c r="FN249" s="105"/>
      <c r="FO249" s="105"/>
    </row>
    <row r="250" spans="167:171" hidden="1">
      <c r="FK250" s="105"/>
      <c r="FL250" s="105"/>
      <c r="FM250" s="105"/>
      <c r="FN250" s="105"/>
      <c r="FO250" s="105"/>
    </row>
    <row r="251" spans="167:171" hidden="1">
      <c r="FK251" s="105"/>
      <c r="FL251" s="105"/>
      <c r="FM251" s="105"/>
      <c r="FN251" s="105"/>
      <c r="FO251" s="105"/>
    </row>
    <row r="252" spans="167:171" hidden="1">
      <c r="FK252" s="105"/>
      <c r="FL252" s="105"/>
      <c r="FM252" s="105"/>
      <c r="FN252" s="105"/>
      <c r="FO252" s="105"/>
    </row>
    <row r="253" spans="167:171" hidden="1">
      <c r="FK253" s="105"/>
      <c r="FL253" s="105"/>
      <c r="FM253" s="105"/>
      <c r="FN253" s="105"/>
      <c r="FO253" s="105"/>
    </row>
    <row r="254" spans="167:171" hidden="1">
      <c r="FK254" s="105"/>
      <c r="FL254" s="105"/>
      <c r="FM254" s="105"/>
      <c r="FN254" s="105"/>
      <c r="FO254" s="105"/>
    </row>
    <row r="255" spans="167:171" hidden="1">
      <c r="FK255" s="105"/>
      <c r="FL255" s="105"/>
      <c r="FM255" s="105"/>
      <c r="FN255" s="105"/>
      <c r="FO255" s="105"/>
    </row>
    <row r="256" spans="167:171" hidden="1">
      <c r="FK256" s="105"/>
      <c r="FL256" s="105"/>
      <c r="FM256" s="105"/>
      <c r="FN256" s="105"/>
      <c r="FO256" s="105"/>
    </row>
    <row r="257" spans="167:171" hidden="1">
      <c r="FK257" s="105"/>
      <c r="FL257" s="105"/>
      <c r="FM257" s="105"/>
      <c r="FN257" s="105"/>
      <c r="FO257" s="105"/>
    </row>
    <row r="258" spans="167:171" hidden="1">
      <c r="FK258" s="105"/>
      <c r="FL258" s="105"/>
      <c r="FM258" s="105"/>
      <c r="FN258" s="105"/>
      <c r="FO258" s="105"/>
    </row>
    <row r="259" spans="167:171" hidden="1">
      <c r="FK259" s="105"/>
      <c r="FL259" s="105"/>
      <c r="FM259" s="105"/>
      <c r="FN259" s="105"/>
      <c r="FO259" s="105"/>
    </row>
    <row r="260" spans="167:171" hidden="1">
      <c r="FK260" s="105"/>
      <c r="FL260" s="105"/>
      <c r="FM260" s="105"/>
      <c r="FN260" s="105"/>
      <c r="FO260" s="105"/>
    </row>
    <row r="261" spans="167:171" hidden="1">
      <c r="FK261" s="105"/>
      <c r="FL261" s="105"/>
      <c r="FM261" s="105"/>
      <c r="FN261" s="105"/>
      <c r="FO261" s="105"/>
    </row>
    <row r="262" spans="167:171" hidden="1">
      <c r="FK262" s="105"/>
      <c r="FL262" s="105"/>
      <c r="FM262" s="105"/>
      <c r="FN262" s="105"/>
      <c r="FO262" s="105"/>
    </row>
    <row r="263" spans="167:171" hidden="1">
      <c r="FK263" s="105"/>
      <c r="FL263" s="105"/>
      <c r="FM263" s="105"/>
      <c r="FN263" s="105"/>
      <c r="FO263" s="105"/>
    </row>
    <row r="264" spans="167:171" hidden="1">
      <c r="FK264" s="105"/>
      <c r="FL264" s="105"/>
      <c r="FM264" s="105"/>
      <c r="FN264" s="105"/>
      <c r="FO264" s="105"/>
    </row>
    <row r="265" spans="167:171" hidden="1">
      <c r="FK265" s="105"/>
      <c r="FL265" s="105"/>
      <c r="FM265" s="105"/>
      <c r="FN265" s="105"/>
      <c r="FO265" s="105"/>
    </row>
    <row r="266" spans="167:171" hidden="1">
      <c r="FK266" s="105"/>
      <c r="FL266" s="105"/>
      <c r="FM266" s="105"/>
      <c r="FN266" s="105"/>
      <c r="FO266" s="105"/>
    </row>
    <row r="267" spans="167:171" hidden="1">
      <c r="FK267" s="105"/>
      <c r="FL267" s="105"/>
      <c r="FM267" s="105"/>
      <c r="FN267" s="105"/>
      <c r="FO267" s="105"/>
    </row>
    <row r="268" spans="167:171" hidden="1">
      <c r="FK268" s="105"/>
      <c r="FL268" s="105"/>
      <c r="FM268" s="105"/>
      <c r="FN268" s="105"/>
      <c r="FO268" s="105"/>
    </row>
    <row r="269" spans="167:171" hidden="1">
      <c r="FK269" s="105"/>
      <c r="FL269" s="105"/>
      <c r="FM269" s="105"/>
      <c r="FN269" s="105"/>
      <c r="FO269" s="105"/>
    </row>
    <row r="270" spans="167:171" hidden="1">
      <c r="FK270" s="105"/>
      <c r="FL270" s="105"/>
      <c r="FM270" s="105"/>
      <c r="FN270" s="105"/>
      <c r="FO270" s="105"/>
    </row>
    <row r="271" spans="167:171" hidden="1">
      <c r="FK271" s="105"/>
      <c r="FL271" s="105"/>
      <c r="FM271" s="105"/>
      <c r="FN271" s="105"/>
      <c r="FO271" s="105"/>
    </row>
    <row r="272" spans="167:171" hidden="1">
      <c r="FK272" s="105"/>
      <c r="FL272" s="105"/>
      <c r="FM272" s="105"/>
      <c r="FN272" s="105"/>
      <c r="FO272" s="105"/>
    </row>
    <row r="273" spans="167:171" hidden="1">
      <c r="FK273" s="105"/>
      <c r="FL273" s="105"/>
      <c r="FM273" s="105"/>
      <c r="FN273" s="105"/>
      <c r="FO273" s="105"/>
    </row>
    <row r="274" spans="167:171" hidden="1">
      <c r="FK274" s="105"/>
      <c r="FL274" s="105"/>
      <c r="FM274" s="105"/>
      <c r="FN274" s="105"/>
      <c r="FO274" s="105"/>
    </row>
    <row r="275" spans="167:171" hidden="1">
      <c r="FK275" s="105"/>
      <c r="FL275" s="105"/>
      <c r="FM275" s="105"/>
      <c r="FN275" s="105"/>
      <c r="FO275" s="105"/>
    </row>
    <row r="276" spans="167:171" hidden="1">
      <c r="FK276" s="105"/>
      <c r="FL276" s="105"/>
      <c r="FM276" s="105"/>
      <c r="FN276" s="105"/>
      <c r="FO276" s="105"/>
    </row>
    <row r="277" spans="167:171" hidden="1">
      <c r="FK277" s="105"/>
      <c r="FL277" s="105"/>
      <c r="FM277" s="105"/>
      <c r="FN277" s="105"/>
      <c r="FO277" s="105"/>
    </row>
    <row r="278" spans="167:171" hidden="1">
      <c r="FK278" s="105"/>
      <c r="FL278" s="105"/>
      <c r="FM278" s="105"/>
      <c r="FN278" s="105"/>
      <c r="FO278" s="105"/>
    </row>
    <row r="279" spans="167:171" hidden="1">
      <c r="FK279" s="105"/>
      <c r="FL279" s="105"/>
      <c r="FM279" s="105"/>
      <c r="FN279" s="105"/>
      <c r="FO279" s="105"/>
    </row>
    <row r="280" spans="167:171" hidden="1">
      <c r="FK280" s="105"/>
      <c r="FL280" s="105"/>
      <c r="FM280" s="105"/>
      <c r="FN280" s="105"/>
      <c r="FO280" s="105"/>
    </row>
    <row r="281" spans="167:171" hidden="1">
      <c r="FK281" s="105"/>
      <c r="FL281" s="105"/>
      <c r="FM281" s="105"/>
      <c r="FN281" s="105"/>
      <c r="FO281" s="105"/>
    </row>
    <row r="282" spans="167:171" hidden="1">
      <c r="FK282" s="105"/>
      <c r="FL282" s="105"/>
      <c r="FM282" s="105"/>
      <c r="FN282" s="105"/>
      <c r="FO282" s="105"/>
    </row>
    <row r="283" spans="167:171" hidden="1">
      <c r="FK283" s="105"/>
      <c r="FL283" s="105"/>
      <c r="FM283" s="105"/>
      <c r="FN283" s="105"/>
      <c r="FO283" s="105"/>
    </row>
    <row r="284" spans="167:171" hidden="1">
      <c r="FK284" s="105"/>
      <c r="FL284" s="105"/>
      <c r="FM284" s="105"/>
      <c r="FN284" s="105"/>
      <c r="FO284" s="105"/>
    </row>
    <row r="285" spans="167:171" hidden="1">
      <c r="FK285" s="105"/>
      <c r="FL285" s="105"/>
      <c r="FM285" s="105"/>
      <c r="FN285" s="105"/>
      <c r="FO285" s="105"/>
    </row>
    <row r="286" spans="167:171" hidden="1">
      <c r="FK286" s="105"/>
      <c r="FL286" s="105"/>
      <c r="FM286" s="105"/>
      <c r="FN286" s="105"/>
      <c r="FO286" s="105"/>
    </row>
    <row r="287" spans="167:171" hidden="1">
      <c r="FK287" s="105"/>
      <c r="FL287" s="105"/>
      <c r="FM287" s="105"/>
      <c r="FN287" s="105"/>
      <c r="FO287" s="105"/>
    </row>
    <row r="288" spans="167:171" hidden="1">
      <c r="FK288" s="105"/>
      <c r="FL288" s="105"/>
      <c r="FM288" s="105"/>
      <c r="FN288" s="105"/>
      <c r="FO288" s="105"/>
    </row>
    <row r="289" spans="167:171" hidden="1">
      <c r="FK289" s="105"/>
      <c r="FL289" s="105"/>
      <c r="FM289" s="105"/>
      <c r="FN289" s="105"/>
      <c r="FO289" s="105"/>
    </row>
    <row r="290" spans="167:171" hidden="1">
      <c r="FK290" s="105"/>
      <c r="FL290" s="105"/>
      <c r="FM290" s="105"/>
      <c r="FN290" s="105"/>
      <c r="FO290" s="105"/>
    </row>
    <row r="291" spans="167:171" hidden="1">
      <c r="FK291" s="105"/>
      <c r="FL291" s="105"/>
      <c r="FM291" s="105"/>
      <c r="FN291" s="105"/>
      <c r="FO291" s="105"/>
    </row>
    <row r="292" spans="167:171" hidden="1">
      <c r="FK292" s="105"/>
      <c r="FL292" s="105"/>
      <c r="FM292" s="105"/>
      <c r="FN292" s="105"/>
      <c r="FO292" s="105"/>
    </row>
    <row r="293" spans="167:171" hidden="1">
      <c r="FK293" s="105"/>
      <c r="FL293" s="105"/>
      <c r="FM293" s="105"/>
      <c r="FN293" s="105"/>
      <c r="FO293" s="105"/>
    </row>
    <row r="294" spans="167:171" hidden="1">
      <c r="FK294" s="105"/>
      <c r="FL294" s="105"/>
      <c r="FM294" s="105"/>
      <c r="FN294" s="105"/>
      <c r="FO294" s="105"/>
    </row>
    <row r="295" spans="167:171" hidden="1">
      <c r="FK295" s="105"/>
      <c r="FL295" s="105"/>
      <c r="FM295" s="105"/>
      <c r="FN295" s="105"/>
      <c r="FO295" s="105"/>
    </row>
    <row r="296" spans="167:171" hidden="1">
      <c r="FK296" s="105"/>
      <c r="FL296" s="105"/>
      <c r="FM296" s="105"/>
      <c r="FN296" s="105"/>
      <c r="FO296" s="105"/>
    </row>
    <row r="297" spans="167:171" hidden="1">
      <c r="FK297" s="105"/>
      <c r="FL297" s="105"/>
      <c r="FM297" s="105"/>
      <c r="FN297" s="105"/>
      <c r="FO297" s="105"/>
    </row>
    <row r="298" spans="167:171" hidden="1">
      <c r="FK298" s="105"/>
      <c r="FL298" s="105"/>
      <c r="FM298" s="105"/>
      <c r="FN298" s="105"/>
      <c r="FO298" s="105"/>
    </row>
    <row r="299" spans="167:171" hidden="1">
      <c r="FK299" s="105"/>
      <c r="FL299" s="105"/>
      <c r="FM299" s="105"/>
      <c r="FN299" s="105"/>
      <c r="FO299" s="105"/>
    </row>
    <row r="300" spans="167:171" hidden="1">
      <c r="FK300" s="105"/>
      <c r="FL300" s="105"/>
      <c r="FM300" s="105"/>
      <c r="FN300" s="105"/>
      <c r="FO300" s="105"/>
    </row>
    <row r="301" spans="167:171" hidden="1">
      <c r="FK301" s="105"/>
      <c r="FL301" s="105"/>
      <c r="FM301" s="105"/>
      <c r="FN301" s="105"/>
      <c r="FO301" s="105"/>
    </row>
    <row r="302" spans="167:171" hidden="1">
      <c r="FK302" s="105"/>
      <c r="FL302" s="105"/>
      <c r="FM302" s="105"/>
      <c r="FN302" s="105"/>
      <c r="FO302" s="105"/>
    </row>
    <row r="303" spans="167:171" hidden="1">
      <c r="FK303" s="105"/>
      <c r="FL303" s="105"/>
      <c r="FM303" s="105"/>
      <c r="FN303" s="105"/>
      <c r="FO303" s="105"/>
    </row>
    <row r="304" spans="167:171" hidden="1">
      <c r="FK304" s="105"/>
      <c r="FL304" s="105"/>
      <c r="FM304" s="105"/>
      <c r="FN304" s="105"/>
      <c r="FO304" s="105"/>
    </row>
    <row r="305" spans="167:171" hidden="1">
      <c r="FK305" s="105"/>
      <c r="FL305" s="105"/>
      <c r="FM305" s="105"/>
      <c r="FN305" s="105"/>
      <c r="FO305" s="105"/>
    </row>
    <row r="306" spans="167:171" hidden="1">
      <c r="FK306" s="105"/>
      <c r="FL306" s="105"/>
      <c r="FM306" s="105"/>
      <c r="FN306" s="105"/>
      <c r="FO306" s="105"/>
    </row>
    <row r="307" spans="167:171" hidden="1">
      <c r="FK307" s="105"/>
      <c r="FL307" s="105"/>
      <c r="FM307" s="105"/>
      <c r="FN307" s="105"/>
      <c r="FO307" s="105"/>
    </row>
    <row r="308" spans="167:171" hidden="1">
      <c r="FK308" s="105"/>
      <c r="FL308" s="105"/>
      <c r="FM308" s="105"/>
      <c r="FN308" s="105"/>
      <c r="FO308" s="105"/>
    </row>
    <row r="309" spans="167:171" hidden="1">
      <c r="FK309" s="105"/>
      <c r="FL309" s="105"/>
      <c r="FM309" s="105"/>
      <c r="FN309" s="105"/>
      <c r="FO309" s="105"/>
    </row>
    <row r="310" spans="167:171" hidden="1">
      <c r="FK310" s="105"/>
      <c r="FL310" s="105"/>
      <c r="FM310" s="105"/>
      <c r="FN310" s="105"/>
      <c r="FO310" s="105"/>
    </row>
    <row r="311" spans="167:171" hidden="1">
      <c r="FK311" s="105"/>
      <c r="FL311" s="105"/>
      <c r="FM311" s="105"/>
      <c r="FN311" s="105"/>
      <c r="FO311" s="105"/>
    </row>
    <row r="312" spans="167:171" hidden="1">
      <c r="FK312" s="105"/>
      <c r="FL312" s="105"/>
      <c r="FM312" s="105"/>
      <c r="FN312" s="105"/>
      <c r="FO312" s="105"/>
    </row>
    <row r="313" spans="167:171" hidden="1">
      <c r="FK313" s="105"/>
      <c r="FL313" s="105"/>
      <c r="FM313" s="105"/>
      <c r="FN313" s="105"/>
      <c r="FO313" s="105"/>
    </row>
    <row r="314" spans="167:171" hidden="1">
      <c r="FK314" s="105"/>
      <c r="FL314" s="105"/>
      <c r="FM314" s="105"/>
      <c r="FN314" s="105"/>
      <c r="FO314" s="105"/>
    </row>
    <row r="315" spans="167:171" hidden="1">
      <c r="FK315" s="105"/>
      <c r="FL315" s="105"/>
      <c r="FM315" s="105"/>
      <c r="FN315" s="105"/>
      <c r="FO315" s="105"/>
    </row>
    <row r="316" spans="167:171" hidden="1">
      <c r="FK316" s="105"/>
      <c r="FL316" s="105"/>
      <c r="FM316" s="105"/>
      <c r="FN316" s="105"/>
      <c r="FO316" s="105"/>
    </row>
    <row r="317" spans="167:171" hidden="1">
      <c r="FK317" s="105"/>
      <c r="FL317" s="105"/>
      <c r="FM317" s="105"/>
      <c r="FN317" s="105"/>
      <c r="FO317" s="105"/>
    </row>
    <row r="318" spans="167:171" hidden="1">
      <c r="FK318" s="105"/>
      <c r="FL318" s="105"/>
      <c r="FM318" s="105"/>
      <c r="FN318" s="105"/>
      <c r="FO318" s="105"/>
    </row>
    <row r="319" spans="167:171" hidden="1">
      <c r="FK319" s="105"/>
      <c r="FL319" s="105"/>
      <c r="FM319" s="105"/>
      <c r="FN319" s="105"/>
      <c r="FO319" s="105"/>
    </row>
    <row r="320" spans="167:171" hidden="1">
      <c r="FK320" s="105"/>
      <c r="FL320" s="105"/>
      <c r="FM320" s="105"/>
      <c r="FN320" s="105"/>
      <c r="FO320" s="105"/>
    </row>
    <row r="321" spans="167:171" hidden="1">
      <c r="FK321" s="105"/>
      <c r="FL321" s="105"/>
      <c r="FM321" s="105"/>
      <c r="FN321" s="105"/>
      <c r="FO321" s="105"/>
    </row>
    <row r="322" spans="167:171" hidden="1">
      <c r="FK322" s="105"/>
      <c r="FL322" s="105"/>
      <c r="FM322" s="105"/>
      <c r="FN322" s="105"/>
      <c r="FO322" s="105"/>
    </row>
    <row r="323" spans="167:171" hidden="1">
      <c r="FK323" s="105"/>
      <c r="FL323" s="105"/>
      <c r="FM323" s="105"/>
      <c r="FN323" s="105"/>
      <c r="FO323" s="105"/>
    </row>
    <row r="324" spans="167:171" hidden="1">
      <c r="FK324" s="105"/>
      <c r="FL324" s="105"/>
      <c r="FM324" s="105"/>
      <c r="FN324" s="105"/>
      <c r="FO324" s="105"/>
    </row>
    <row r="325" spans="167:171" hidden="1">
      <c r="FK325" s="105"/>
      <c r="FL325" s="105"/>
      <c r="FM325" s="105"/>
      <c r="FN325" s="105"/>
      <c r="FO325" s="105"/>
    </row>
    <row r="326" spans="167:171" hidden="1">
      <c r="FK326" s="105"/>
      <c r="FL326" s="105"/>
      <c r="FM326" s="105"/>
      <c r="FN326" s="105"/>
      <c r="FO326" s="105"/>
    </row>
    <row r="327" spans="167:171" hidden="1">
      <c r="FK327" s="105"/>
      <c r="FL327" s="105"/>
      <c r="FM327" s="105"/>
      <c r="FN327" s="105"/>
      <c r="FO327" s="105"/>
    </row>
    <row r="328" spans="167:171" hidden="1">
      <c r="FK328" s="105"/>
      <c r="FL328" s="105"/>
      <c r="FM328" s="105"/>
      <c r="FN328" s="105"/>
      <c r="FO328" s="105"/>
    </row>
    <row r="329" spans="167:171" hidden="1">
      <c r="FK329" s="105"/>
      <c r="FL329" s="105"/>
      <c r="FM329" s="105"/>
      <c r="FN329" s="105"/>
      <c r="FO329" s="105"/>
    </row>
    <row r="330" spans="167:171" hidden="1">
      <c r="FK330" s="105"/>
      <c r="FL330" s="105"/>
      <c r="FM330" s="105"/>
      <c r="FN330" s="105"/>
      <c r="FO330" s="105"/>
    </row>
    <row r="331" spans="167:171" hidden="1">
      <c r="FK331" s="105"/>
      <c r="FL331" s="105"/>
      <c r="FM331" s="105"/>
      <c r="FN331" s="105"/>
      <c r="FO331" s="105"/>
    </row>
    <row r="332" spans="167:171" hidden="1">
      <c r="FK332" s="105"/>
      <c r="FL332" s="105"/>
      <c r="FM332" s="105"/>
      <c r="FN332" s="105"/>
      <c r="FO332" s="105"/>
    </row>
    <row r="333" spans="167:171" hidden="1">
      <c r="FK333" s="105"/>
      <c r="FL333" s="105"/>
      <c r="FM333" s="105"/>
      <c r="FN333" s="105"/>
      <c r="FO333" s="105"/>
    </row>
    <row r="334" spans="167:171" hidden="1">
      <c r="FK334" s="105"/>
      <c r="FL334" s="105"/>
      <c r="FM334" s="105"/>
      <c r="FN334" s="105"/>
      <c r="FO334" s="105"/>
    </row>
    <row r="335" spans="167:171" hidden="1">
      <c r="FK335" s="105"/>
      <c r="FL335" s="105"/>
      <c r="FM335" s="105"/>
      <c r="FN335" s="105"/>
      <c r="FO335" s="105"/>
    </row>
    <row r="336" spans="167:171" hidden="1">
      <c r="FK336" s="105"/>
      <c r="FL336" s="105"/>
      <c r="FM336" s="105"/>
      <c r="FN336" s="105"/>
      <c r="FO336" s="105"/>
    </row>
    <row r="337" spans="167:171" hidden="1">
      <c r="FK337" s="105"/>
      <c r="FL337" s="105"/>
      <c r="FM337" s="105"/>
      <c r="FN337" s="105"/>
      <c r="FO337" s="105"/>
    </row>
    <row r="338" spans="167:171" hidden="1">
      <c r="FK338" s="105"/>
      <c r="FL338" s="105"/>
      <c r="FM338" s="105"/>
      <c r="FN338" s="105"/>
      <c r="FO338" s="105"/>
    </row>
    <row r="339" spans="167:171" hidden="1">
      <c r="FK339" s="105"/>
      <c r="FL339" s="105"/>
      <c r="FM339" s="105"/>
      <c r="FN339" s="105"/>
      <c r="FO339" s="105"/>
    </row>
    <row r="340" spans="167:171" hidden="1">
      <c r="FK340" s="105"/>
      <c r="FL340" s="105"/>
      <c r="FM340" s="105"/>
      <c r="FN340" s="105"/>
      <c r="FO340" s="105"/>
    </row>
    <row r="341" spans="167:171" hidden="1">
      <c r="FK341" s="105"/>
      <c r="FL341" s="105"/>
      <c r="FM341" s="105"/>
      <c r="FN341" s="105"/>
      <c r="FO341" s="105"/>
    </row>
    <row r="342" spans="167:171" hidden="1">
      <c r="FK342" s="105"/>
      <c r="FL342" s="105"/>
      <c r="FM342" s="105"/>
      <c r="FN342" s="105"/>
      <c r="FO342" s="105"/>
    </row>
    <row r="343" spans="167:171" hidden="1">
      <c r="FK343" s="105"/>
      <c r="FL343" s="105"/>
      <c r="FM343" s="105"/>
      <c r="FN343" s="105"/>
      <c r="FO343" s="105"/>
    </row>
    <row r="344" spans="167:171" hidden="1">
      <c r="FK344" s="105"/>
      <c r="FL344" s="105"/>
      <c r="FM344" s="105"/>
      <c r="FN344" s="105"/>
      <c r="FO344" s="105"/>
    </row>
    <row r="345" spans="167:171" hidden="1">
      <c r="FK345" s="105"/>
      <c r="FL345" s="105"/>
      <c r="FM345" s="105"/>
      <c r="FN345" s="105"/>
      <c r="FO345" s="105"/>
    </row>
    <row r="346" spans="167:171" hidden="1">
      <c r="FK346" s="105"/>
      <c r="FL346" s="105"/>
      <c r="FM346" s="105"/>
      <c r="FN346" s="105"/>
      <c r="FO346" s="105"/>
    </row>
    <row r="347" spans="167:171" hidden="1">
      <c r="FK347" s="105"/>
      <c r="FL347" s="105"/>
      <c r="FM347" s="105"/>
      <c r="FN347" s="105"/>
      <c r="FO347" s="105"/>
    </row>
    <row r="348" spans="167:171" hidden="1">
      <c r="FK348" s="105"/>
      <c r="FL348" s="105"/>
      <c r="FM348" s="105"/>
      <c r="FN348" s="105"/>
      <c r="FO348" s="105"/>
    </row>
    <row r="349" spans="167:171" hidden="1">
      <c r="FK349" s="105"/>
      <c r="FL349" s="105"/>
      <c r="FM349" s="105"/>
      <c r="FN349" s="105"/>
      <c r="FO349" s="105"/>
    </row>
    <row r="350" spans="167:171" hidden="1">
      <c r="FK350" s="105"/>
      <c r="FL350" s="105"/>
      <c r="FM350" s="105"/>
      <c r="FN350" s="105"/>
      <c r="FO350" s="105"/>
    </row>
    <row r="351" spans="167:171" hidden="1">
      <c r="FK351" s="105"/>
      <c r="FL351" s="105"/>
      <c r="FM351" s="105"/>
      <c r="FN351" s="105"/>
      <c r="FO351" s="105"/>
    </row>
    <row r="352" spans="167:171" hidden="1">
      <c r="FK352" s="105"/>
      <c r="FL352" s="105"/>
      <c r="FM352" s="105"/>
      <c r="FN352" s="105"/>
      <c r="FO352" s="105"/>
    </row>
    <row r="353" spans="167:171" hidden="1">
      <c r="FK353" s="105"/>
      <c r="FL353" s="105"/>
      <c r="FM353" s="105"/>
      <c r="FN353" s="105"/>
      <c r="FO353" s="105"/>
    </row>
    <row r="354" spans="167:171" hidden="1">
      <c r="FK354" s="105"/>
      <c r="FL354" s="105"/>
      <c r="FM354" s="105"/>
      <c r="FN354" s="105"/>
      <c r="FO354" s="105"/>
    </row>
    <row r="355" spans="167:171" hidden="1">
      <c r="FK355" s="105"/>
      <c r="FL355" s="105"/>
      <c r="FM355" s="105"/>
      <c r="FN355" s="105"/>
      <c r="FO355" s="105"/>
    </row>
    <row r="356" spans="167:171" hidden="1">
      <c r="FK356" s="105"/>
      <c r="FL356" s="105"/>
      <c r="FM356" s="105"/>
      <c r="FN356" s="105"/>
      <c r="FO356" s="105"/>
    </row>
    <row r="357" spans="167:171" hidden="1">
      <c r="FK357" s="105"/>
      <c r="FL357" s="105"/>
      <c r="FM357" s="105"/>
      <c r="FN357" s="105"/>
      <c r="FO357" s="105"/>
    </row>
    <row r="358" spans="167:171" hidden="1">
      <c r="FK358" s="105"/>
      <c r="FL358" s="105"/>
      <c r="FM358" s="105"/>
      <c r="FN358" s="105"/>
      <c r="FO358" s="105"/>
    </row>
    <row r="359" spans="167:171" hidden="1">
      <c r="FK359" s="105"/>
      <c r="FL359" s="105"/>
      <c r="FM359" s="105"/>
      <c r="FN359" s="105"/>
      <c r="FO359" s="105"/>
    </row>
    <row r="360" spans="167:171" hidden="1">
      <c r="FK360" s="105"/>
      <c r="FL360" s="105"/>
      <c r="FM360" s="105"/>
      <c r="FN360" s="105"/>
      <c r="FO360" s="105"/>
    </row>
    <row r="361" spans="167:171" hidden="1">
      <c r="FK361" s="105"/>
      <c r="FL361" s="105"/>
      <c r="FM361" s="105"/>
      <c r="FN361" s="105"/>
      <c r="FO361" s="105"/>
    </row>
    <row r="362" spans="167:171" hidden="1">
      <c r="FK362" s="105"/>
      <c r="FL362" s="105"/>
      <c r="FM362" s="105"/>
      <c r="FN362" s="105"/>
      <c r="FO362" s="105"/>
    </row>
    <row r="363" spans="167:171" hidden="1">
      <c r="FK363" s="105"/>
      <c r="FL363" s="105"/>
      <c r="FM363" s="105"/>
      <c r="FN363" s="105"/>
      <c r="FO363" s="105"/>
    </row>
    <row r="364" spans="167:171" hidden="1">
      <c r="FK364" s="105"/>
      <c r="FL364" s="105"/>
      <c r="FM364" s="105"/>
      <c r="FN364" s="105"/>
      <c r="FO364" s="105"/>
    </row>
    <row r="365" spans="167:171" hidden="1">
      <c r="FK365" s="105"/>
      <c r="FL365" s="105"/>
      <c r="FM365" s="105"/>
      <c r="FN365" s="105"/>
      <c r="FO365" s="105"/>
    </row>
    <row r="366" spans="167:171" hidden="1">
      <c r="FK366" s="105"/>
      <c r="FL366" s="105"/>
      <c r="FM366" s="105"/>
      <c r="FN366" s="105"/>
      <c r="FO366" s="105"/>
    </row>
    <row r="367" spans="167:171" hidden="1">
      <c r="FK367" s="105"/>
      <c r="FL367" s="105"/>
      <c r="FM367" s="105"/>
      <c r="FN367" s="105"/>
      <c r="FO367" s="105"/>
    </row>
    <row r="368" spans="167:171" hidden="1">
      <c r="FK368" s="105"/>
      <c r="FL368" s="105"/>
      <c r="FM368" s="105"/>
      <c r="FN368" s="105"/>
      <c r="FO368" s="105"/>
    </row>
    <row r="369" spans="167:171" hidden="1">
      <c r="FK369" s="105"/>
      <c r="FL369" s="105"/>
      <c r="FM369" s="105"/>
      <c r="FN369" s="105"/>
      <c r="FO369" s="105"/>
    </row>
    <row r="370" spans="167:171" hidden="1">
      <c r="FK370" s="105"/>
      <c r="FL370" s="105"/>
      <c r="FM370" s="105"/>
      <c r="FN370" s="105"/>
      <c r="FO370" s="105"/>
    </row>
    <row r="371" spans="167:171" hidden="1">
      <c r="FK371" s="105"/>
      <c r="FL371" s="105"/>
      <c r="FM371" s="105"/>
      <c r="FN371" s="105"/>
      <c r="FO371" s="105"/>
    </row>
    <row r="372" spans="167:171" hidden="1">
      <c r="FK372" s="105"/>
      <c r="FL372" s="105"/>
      <c r="FM372" s="105"/>
      <c r="FN372" s="105"/>
      <c r="FO372" s="105"/>
    </row>
    <row r="373" spans="167:171" hidden="1">
      <c r="FK373" s="105"/>
      <c r="FL373" s="105"/>
      <c r="FM373" s="105"/>
      <c r="FN373" s="105"/>
      <c r="FO373" s="105"/>
    </row>
    <row r="374" spans="167:171" hidden="1">
      <c r="FK374" s="105"/>
      <c r="FL374" s="105"/>
      <c r="FM374" s="105"/>
      <c r="FN374" s="105"/>
      <c r="FO374" s="105"/>
    </row>
    <row r="375" spans="167:171" hidden="1">
      <c r="FK375" s="105"/>
      <c r="FL375" s="105"/>
      <c r="FM375" s="105"/>
      <c r="FN375" s="105"/>
      <c r="FO375" s="105"/>
    </row>
    <row r="376" spans="167:171" hidden="1">
      <c r="FK376" s="105"/>
      <c r="FL376" s="105"/>
      <c r="FM376" s="105"/>
      <c r="FN376" s="105"/>
      <c r="FO376" s="105"/>
    </row>
    <row r="377" spans="167:171" hidden="1">
      <c r="FK377" s="105"/>
      <c r="FL377" s="105"/>
      <c r="FM377" s="105"/>
      <c r="FN377" s="105"/>
      <c r="FO377" s="105"/>
    </row>
    <row r="378" spans="167:171" hidden="1">
      <c r="FK378" s="105"/>
      <c r="FL378" s="105"/>
      <c r="FM378" s="105"/>
      <c r="FN378" s="105"/>
      <c r="FO378" s="105"/>
    </row>
    <row r="379" spans="167:171" hidden="1">
      <c r="FK379" s="105"/>
      <c r="FL379" s="105"/>
      <c r="FM379" s="105"/>
      <c r="FN379" s="105"/>
      <c r="FO379" s="105"/>
    </row>
    <row r="380" spans="167:171" hidden="1">
      <c r="FK380" s="105"/>
      <c r="FL380" s="105"/>
      <c r="FM380" s="105"/>
      <c r="FN380" s="105"/>
      <c r="FO380" s="105"/>
    </row>
    <row r="381" spans="167:171" hidden="1">
      <c r="FK381" s="105"/>
      <c r="FL381" s="105"/>
      <c r="FM381" s="105"/>
      <c r="FN381" s="105"/>
      <c r="FO381" s="105"/>
    </row>
    <row r="382" spans="167:171" hidden="1">
      <c r="FK382" s="105"/>
      <c r="FL382" s="105"/>
      <c r="FM382" s="105"/>
      <c r="FN382" s="105"/>
      <c r="FO382" s="105"/>
    </row>
    <row r="383" spans="167:171" hidden="1">
      <c r="FK383" s="105"/>
      <c r="FL383" s="105"/>
      <c r="FM383" s="105"/>
      <c r="FN383" s="105"/>
      <c r="FO383" s="105"/>
    </row>
    <row r="384" spans="167:171" hidden="1">
      <c r="FK384" s="105"/>
      <c r="FL384" s="105"/>
      <c r="FM384" s="105"/>
      <c r="FN384" s="105"/>
      <c r="FO384" s="105"/>
    </row>
    <row r="385" spans="167:171" hidden="1">
      <c r="FK385" s="105"/>
      <c r="FL385" s="105"/>
      <c r="FM385" s="105"/>
      <c r="FN385" s="105"/>
      <c r="FO385" s="105"/>
    </row>
    <row r="386" spans="167:171" hidden="1">
      <c r="FK386" s="105"/>
      <c r="FL386" s="105"/>
      <c r="FM386" s="105"/>
      <c r="FN386" s="105"/>
      <c r="FO386" s="105"/>
    </row>
    <row r="387" spans="167:171" hidden="1">
      <c r="FK387" s="105"/>
      <c r="FL387" s="105"/>
      <c r="FM387" s="105"/>
      <c r="FN387" s="105"/>
      <c r="FO387" s="105"/>
    </row>
    <row r="388" spans="167:171" hidden="1">
      <c r="FK388" s="105"/>
      <c r="FL388" s="105"/>
      <c r="FM388" s="105"/>
      <c r="FN388" s="105"/>
      <c r="FO388" s="105"/>
    </row>
    <row r="389" spans="167:171" hidden="1">
      <c r="FK389" s="105"/>
      <c r="FL389" s="105"/>
      <c r="FM389" s="105"/>
      <c r="FN389" s="105"/>
      <c r="FO389" s="105"/>
    </row>
    <row r="390" spans="167:171" hidden="1">
      <c r="FK390" s="105"/>
      <c r="FL390" s="105"/>
      <c r="FM390" s="105"/>
      <c r="FN390" s="105"/>
      <c r="FO390" s="105"/>
    </row>
    <row r="391" spans="167:171" hidden="1">
      <c r="FK391" s="105"/>
      <c r="FL391" s="105"/>
      <c r="FM391" s="105"/>
      <c r="FN391" s="105"/>
      <c r="FO391" s="105"/>
    </row>
    <row r="392" spans="167:171" hidden="1">
      <c r="FK392" s="105"/>
      <c r="FL392" s="105"/>
      <c r="FM392" s="105"/>
      <c r="FN392" s="105"/>
      <c r="FO392" s="105"/>
    </row>
    <row r="393" spans="167:171" hidden="1">
      <c r="FK393" s="105"/>
      <c r="FL393" s="105"/>
      <c r="FM393" s="105"/>
      <c r="FN393" s="105"/>
      <c r="FO393" s="105"/>
    </row>
    <row r="394" spans="167:171" hidden="1">
      <c r="FK394" s="105"/>
      <c r="FL394" s="105"/>
      <c r="FM394" s="105"/>
      <c r="FN394" s="105"/>
      <c r="FO394" s="105"/>
    </row>
    <row r="395" spans="167:171" hidden="1">
      <c r="FK395" s="105"/>
      <c r="FL395" s="105"/>
      <c r="FM395" s="105"/>
      <c r="FN395" s="105"/>
      <c r="FO395" s="105"/>
    </row>
    <row r="396" spans="167:171" hidden="1">
      <c r="FK396" s="105"/>
      <c r="FL396" s="105"/>
      <c r="FM396" s="105"/>
      <c r="FN396" s="105"/>
      <c r="FO396" s="105"/>
    </row>
    <row r="397" spans="167:171" hidden="1">
      <c r="FK397" s="105"/>
      <c r="FL397" s="105"/>
      <c r="FM397" s="105"/>
      <c r="FN397" s="105"/>
      <c r="FO397" s="105"/>
    </row>
    <row r="398" spans="167:171" hidden="1">
      <c r="FK398" s="105"/>
      <c r="FL398" s="105"/>
      <c r="FM398" s="105"/>
      <c r="FN398" s="105"/>
      <c r="FO398" s="105"/>
    </row>
    <row r="399" spans="167:171" hidden="1">
      <c r="FK399" s="105"/>
      <c r="FL399" s="105"/>
      <c r="FM399" s="105"/>
      <c r="FN399" s="105"/>
      <c r="FO399" s="105"/>
    </row>
    <row r="400" spans="167:171" hidden="1">
      <c r="FK400" s="105"/>
      <c r="FL400" s="105"/>
      <c r="FM400" s="105"/>
      <c r="FN400" s="105"/>
      <c r="FO400" s="105"/>
    </row>
    <row r="401" spans="167:171" hidden="1">
      <c r="FK401" s="105"/>
      <c r="FL401" s="105"/>
      <c r="FM401" s="105"/>
      <c r="FN401" s="105"/>
      <c r="FO401" s="105"/>
    </row>
    <row r="402" spans="167:171" hidden="1">
      <c r="FK402" s="105"/>
      <c r="FL402" s="105"/>
      <c r="FM402" s="105"/>
      <c r="FN402" s="105"/>
      <c r="FO402" s="105"/>
    </row>
    <row r="403" spans="167:171" hidden="1">
      <c r="FK403" s="105"/>
      <c r="FL403" s="105"/>
      <c r="FM403" s="105"/>
      <c r="FN403" s="105"/>
      <c r="FO403" s="105"/>
    </row>
    <row r="404" spans="167:171" hidden="1">
      <c r="FK404" s="105"/>
      <c r="FL404" s="105"/>
      <c r="FM404" s="105"/>
      <c r="FN404" s="105"/>
      <c r="FO404" s="105"/>
    </row>
    <row r="405" spans="167:171" hidden="1">
      <c r="FK405" s="105"/>
      <c r="FL405" s="105"/>
      <c r="FM405" s="105"/>
      <c r="FN405" s="105"/>
      <c r="FO405" s="105"/>
    </row>
    <row r="406" spans="167:171" hidden="1">
      <c r="FK406" s="105"/>
      <c r="FL406" s="105"/>
      <c r="FM406" s="105"/>
      <c r="FN406" s="105"/>
      <c r="FO406" s="105"/>
    </row>
    <row r="407" spans="167:171" hidden="1">
      <c r="FK407" s="105"/>
      <c r="FL407" s="105"/>
      <c r="FM407" s="105"/>
      <c r="FN407" s="105"/>
      <c r="FO407" s="105"/>
    </row>
    <row r="408" spans="167:171" hidden="1">
      <c r="FK408" s="105"/>
      <c r="FL408" s="105"/>
      <c r="FM408" s="105"/>
      <c r="FN408" s="105"/>
      <c r="FO408" s="105"/>
    </row>
    <row r="409" spans="167:171" hidden="1">
      <c r="FK409" s="105"/>
      <c r="FL409" s="105"/>
      <c r="FM409" s="105"/>
      <c r="FN409" s="105"/>
      <c r="FO409" s="105"/>
    </row>
    <row r="410" spans="167:171" hidden="1">
      <c r="FK410" s="105"/>
      <c r="FL410" s="105"/>
      <c r="FM410" s="105"/>
      <c r="FN410" s="105"/>
      <c r="FO410" s="105"/>
    </row>
    <row r="411" spans="167:171" hidden="1">
      <c r="FK411" s="105"/>
      <c r="FL411" s="105"/>
      <c r="FM411" s="105"/>
      <c r="FN411" s="105"/>
      <c r="FO411" s="105"/>
    </row>
    <row r="412" spans="167:171" hidden="1">
      <c r="FK412" s="105"/>
      <c r="FL412" s="105"/>
      <c r="FM412" s="105"/>
      <c r="FN412" s="105"/>
      <c r="FO412" s="105"/>
    </row>
    <row r="413" spans="167:171" hidden="1">
      <c r="FK413" s="105"/>
      <c r="FL413" s="105"/>
      <c r="FM413" s="105"/>
      <c r="FN413" s="105"/>
      <c r="FO413" s="105"/>
    </row>
    <row r="414" spans="167:171" hidden="1">
      <c r="FK414" s="105"/>
      <c r="FL414" s="105"/>
      <c r="FM414" s="105"/>
      <c r="FN414" s="105"/>
      <c r="FO414" s="105"/>
    </row>
    <row r="415" spans="167:171" hidden="1">
      <c r="FK415" s="105"/>
      <c r="FL415" s="105"/>
      <c r="FM415" s="105"/>
      <c r="FN415" s="105"/>
      <c r="FO415" s="105"/>
    </row>
    <row r="416" spans="167:171" hidden="1">
      <c r="FK416" s="105"/>
      <c r="FL416" s="105"/>
      <c r="FM416" s="105"/>
      <c r="FN416" s="105"/>
      <c r="FO416" s="105"/>
    </row>
    <row r="417" spans="167:171" hidden="1">
      <c r="FK417" s="105"/>
      <c r="FL417" s="105"/>
      <c r="FM417" s="105"/>
      <c r="FN417" s="105"/>
      <c r="FO417" s="105"/>
    </row>
    <row r="418" spans="167:171" hidden="1">
      <c r="FK418" s="105"/>
      <c r="FL418" s="105"/>
      <c r="FM418" s="105"/>
      <c r="FN418" s="105"/>
      <c r="FO418" s="105"/>
    </row>
    <row r="419" spans="167:171" hidden="1">
      <c r="FK419" s="105"/>
      <c r="FL419" s="105"/>
      <c r="FM419" s="105"/>
      <c r="FN419" s="105"/>
      <c r="FO419" s="105"/>
    </row>
    <row r="420" spans="167:171" hidden="1">
      <c r="FK420" s="105"/>
      <c r="FL420" s="105"/>
      <c r="FM420" s="105"/>
      <c r="FN420" s="105"/>
      <c r="FO420" s="105"/>
    </row>
    <row r="421" spans="167:171" hidden="1">
      <c r="FK421" s="105"/>
      <c r="FL421" s="105"/>
      <c r="FM421" s="105"/>
      <c r="FN421" s="105"/>
      <c r="FO421" s="105"/>
    </row>
    <row r="422" spans="167:171" hidden="1">
      <c r="FK422" s="105"/>
      <c r="FL422" s="105"/>
      <c r="FM422" s="105"/>
      <c r="FN422" s="105"/>
      <c r="FO422" s="105"/>
    </row>
    <row r="423" spans="167:171" hidden="1">
      <c r="FK423" s="105"/>
      <c r="FL423" s="105"/>
      <c r="FM423" s="105"/>
      <c r="FN423" s="105"/>
      <c r="FO423" s="105"/>
    </row>
    <row r="424" spans="167:171" hidden="1">
      <c r="FK424" s="105"/>
      <c r="FL424" s="105"/>
      <c r="FM424" s="105"/>
      <c r="FN424" s="105"/>
      <c r="FO424" s="105"/>
    </row>
    <row r="425" spans="167:171" hidden="1">
      <c r="FK425" s="105"/>
      <c r="FL425" s="105"/>
      <c r="FM425" s="105"/>
      <c r="FN425" s="105"/>
      <c r="FO425" s="105"/>
    </row>
    <row r="426" spans="167:171" hidden="1">
      <c r="FK426" s="105"/>
      <c r="FL426" s="105"/>
      <c r="FM426" s="105"/>
      <c r="FN426" s="105"/>
      <c r="FO426" s="105"/>
    </row>
    <row r="427" spans="167:171" hidden="1">
      <c r="FK427" s="105"/>
      <c r="FL427" s="105"/>
      <c r="FM427" s="105"/>
      <c r="FN427" s="105"/>
      <c r="FO427" s="105"/>
    </row>
    <row r="428" spans="167:171" hidden="1">
      <c r="FK428" s="105"/>
      <c r="FL428" s="105"/>
      <c r="FM428" s="105"/>
      <c r="FN428" s="105"/>
      <c r="FO428" s="105"/>
    </row>
    <row r="429" spans="167:171" hidden="1">
      <c r="FK429" s="105"/>
      <c r="FL429" s="105"/>
      <c r="FM429" s="105"/>
      <c r="FN429" s="105"/>
      <c r="FO429" s="105"/>
    </row>
    <row r="430" spans="167:171" hidden="1">
      <c r="FK430" s="105"/>
      <c r="FL430" s="105"/>
      <c r="FM430" s="105"/>
      <c r="FN430" s="105"/>
      <c r="FO430" s="105"/>
    </row>
    <row r="431" spans="167:171" hidden="1">
      <c r="FK431" s="105"/>
      <c r="FL431" s="105"/>
      <c r="FM431" s="105"/>
      <c r="FN431" s="105"/>
      <c r="FO431" s="105"/>
    </row>
    <row r="432" spans="167:171" hidden="1">
      <c r="FK432" s="105"/>
      <c r="FL432" s="105"/>
      <c r="FM432" s="105"/>
      <c r="FN432" s="105"/>
      <c r="FO432" s="105"/>
    </row>
    <row r="433" spans="167:171" hidden="1">
      <c r="FK433" s="105"/>
      <c r="FL433" s="105"/>
      <c r="FM433" s="105"/>
      <c r="FN433" s="105"/>
      <c r="FO433" s="105"/>
    </row>
    <row r="434" spans="167:171" hidden="1">
      <c r="FK434" s="105"/>
      <c r="FL434" s="105"/>
      <c r="FM434" s="105"/>
      <c r="FN434" s="105"/>
      <c r="FO434" s="105"/>
    </row>
    <row r="435" spans="167:171" hidden="1">
      <c r="FK435" s="105"/>
      <c r="FL435" s="105"/>
      <c r="FM435" s="105"/>
      <c r="FN435" s="105"/>
      <c r="FO435" s="105"/>
    </row>
    <row r="436" spans="167:171" hidden="1">
      <c r="FK436" s="105"/>
      <c r="FL436" s="105"/>
      <c r="FM436" s="105"/>
      <c r="FN436" s="105"/>
      <c r="FO436" s="105"/>
    </row>
    <row r="437" spans="167:171" hidden="1">
      <c r="FK437" s="105"/>
      <c r="FL437" s="105"/>
      <c r="FM437" s="105"/>
      <c r="FN437" s="105"/>
      <c r="FO437" s="105"/>
    </row>
    <row r="438" spans="167:171" hidden="1">
      <c r="FK438" s="105"/>
      <c r="FL438" s="105"/>
      <c r="FM438" s="105"/>
      <c r="FN438" s="105"/>
      <c r="FO438" s="105"/>
    </row>
    <row r="439" spans="167:171" hidden="1">
      <c r="FK439" s="105"/>
      <c r="FL439" s="105"/>
      <c r="FM439" s="105"/>
      <c r="FN439" s="105"/>
      <c r="FO439" s="105"/>
    </row>
    <row r="440" spans="167:171" hidden="1">
      <c r="FK440" s="105"/>
      <c r="FL440" s="105"/>
      <c r="FM440" s="105"/>
      <c r="FN440" s="105"/>
      <c r="FO440" s="105"/>
    </row>
    <row r="441" spans="167:171" hidden="1">
      <c r="FK441" s="105"/>
      <c r="FL441" s="105"/>
      <c r="FM441" s="105"/>
      <c r="FN441" s="105"/>
      <c r="FO441" s="105"/>
    </row>
    <row r="442" spans="167:171" hidden="1">
      <c r="FK442" s="105"/>
      <c r="FL442" s="105"/>
      <c r="FM442" s="105"/>
      <c r="FN442" s="105"/>
      <c r="FO442" s="105"/>
    </row>
    <row r="443" spans="167:171" hidden="1">
      <c r="FK443" s="105"/>
      <c r="FL443" s="105"/>
      <c r="FM443" s="105"/>
      <c r="FN443" s="105"/>
      <c r="FO443" s="105"/>
    </row>
    <row r="444" spans="167:171" hidden="1">
      <c r="FK444" s="105"/>
      <c r="FL444" s="105"/>
      <c r="FM444" s="105"/>
      <c r="FN444" s="105"/>
      <c r="FO444" s="105"/>
    </row>
    <row r="445" spans="167:171" hidden="1">
      <c r="FK445" s="105"/>
      <c r="FL445" s="105"/>
      <c r="FM445" s="105"/>
      <c r="FN445" s="105"/>
      <c r="FO445" s="105"/>
    </row>
    <row r="446" spans="167:171" hidden="1">
      <c r="FK446" s="105"/>
      <c r="FL446" s="105"/>
      <c r="FM446" s="105"/>
      <c r="FN446" s="105"/>
      <c r="FO446" s="105"/>
    </row>
    <row r="447" spans="167:171" hidden="1">
      <c r="FK447" s="105"/>
      <c r="FL447" s="105"/>
      <c r="FM447" s="105"/>
      <c r="FN447" s="105"/>
      <c r="FO447" s="105"/>
    </row>
    <row r="448" spans="167:171" hidden="1">
      <c r="FK448" s="105"/>
      <c r="FL448" s="105"/>
      <c r="FM448" s="105"/>
      <c r="FN448" s="105"/>
      <c r="FO448" s="105"/>
    </row>
    <row r="449" spans="167:171" hidden="1">
      <c r="FK449" s="105"/>
      <c r="FL449" s="105"/>
      <c r="FM449" s="105"/>
      <c r="FN449" s="105"/>
      <c r="FO449" s="105"/>
    </row>
    <row r="450" spans="167:171" hidden="1">
      <c r="FK450" s="105"/>
      <c r="FL450" s="105"/>
      <c r="FM450" s="105"/>
      <c r="FN450" s="105"/>
      <c r="FO450" s="105"/>
    </row>
    <row r="451" spans="167:171" hidden="1">
      <c r="FK451" s="105"/>
      <c r="FL451" s="105"/>
      <c r="FM451" s="105"/>
      <c r="FN451" s="105"/>
      <c r="FO451" s="105"/>
    </row>
    <row r="452" spans="167:171" hidden="1">
      <c r="FK452" s="105"/>
      <c r="FL452" s="105"/>
      <c r="FM452" s="105"/>
      <c r="FN452" s="105"/>
      <c r="FO452" s="105"/>
    </row>
    <row r="453" spans="167:171" hidden="1">
      <c r="FK453" s="105"/>
      <c r="FL453" s="105"/>
      <c r="FM453" s="105"/>
      <c r="FN453" s="105"/>
      <c r="FO453" s="105"/>
    </row>
    <row r="454" spans="167:171" hidden="1">
      <c r="FK454" s="105"/>
      <c r="FL454" s="105"/>
      <c r="FM454" s="105"/>
      <c r="FN454" s="105"/>
      <c r="FO454" s="105"/>
    </row>
    <row r="455" spans="167:171" hidden="1">
      <c r="FK455" s="105"/>
      <c r="FL455" s="105"/>
      <c r="FM455" s="105"/>
      <c r="FN455" s="105"/>
      <c r="FO455" s="105"/>
    </row>
    <row r="456" spans="167:171" hidden="1">
      <c r="FK456" s="105"/>
      <c r="FL456" s="105"/>
      <c r="FM456" s="105"/>
      <c r="FN456" s="105"/>
      <c r="FO456" s="105"/>
    </row>
    <row r="457" spans="167:171" hidden="1">
      <c r="FK457" s="105"/>
      <c r="FL457" s="105"/>
      <c r="FM457" s="105"/>
      <c r="FN457" s="105"/>
      <c r="FO457" s="105"/>
    </row>
    <row r="458" spans="167:171" hidden="1">
      <c r="FK458" s="105"/>
      <c r="FL458" s="105"/>
      <c r="FM458" s="105"/>
      <c r="FN458" s="105"/>
      <c r="FO458" s="105"/>
    </row>
    <row r="459" spans="167:171" hidden="1">
      <c r="FK459" s="105"/>
      <c r="FL459" s="105"/>
      <c r="FM459" s="105"/>
      <c r="FN459" s="105"/>
      <c r="FO459" s="105"/>
    </row>
    <row r="460" spans="167:171" hidden="1">
      <c r="FK460" s="105"/>
      <c r="FL460" s="105"/>
      <c r="FM460" s="105"/>
      <c r="FN460" s="105"/>
      <c r="FO460" s="105"/>
    </row>
    <row r="461" spans="167:171" hidden="1">
      <c r="FK461" s="105"/>
      <c r="FL461" s="105"/>
      <c r="FM461" s="105"/>
      <c r="FN461" s="105"/>
      <c r="FO461" s="105"/>
    </row>
    <row r="462" spans="167:171" hidden="1">
      <c r="FK462" s="105"/>
      <c r="FL462" s="105"/>
      <c r="FM462" s="105"/>
      <c r="FN462" s="105"/>
      <c r="FO462" s="105"/>
    </row>
    <row r="463" spans="167:171" hidden="1">
      <c r="FK463" s="105"/>
      <c r="FL463" s="105"/>
      <c r="FM463" s="105"/>
      <c r="FN463" s="105"/>
      <c r="FO463" s="105"/>
    </row>
    <row r="464" spans="167:171" hidden="1">
      <c r="FK464" s="105"/>
      <c r="FL464" s="105"/>
      <c r="FM464" s="105"/>
      <c r="FN464" s="105"/>
      <c r="FO464" s="105"/>
    </row>
    <row r="465" spans="167:171" hidden="1">
      <c r="FK465" s="105"/>
      <c r="FL465" s="105"/>
      <c r="FM465" s="105"/>
      <c r="FN465" s="105"/>
      <c r="FO465" s="105"/>
    </row>
    <row r="466" spans="167:171" hidden="1">
      <c r="FK466" s="105"/>
      <c r="FL466" s="105"/>
      <c r="FM466" s="105"/>
      <c r="FN466" s="105"/>
      <c r="FO466" s="105"/>
    </row>
    <row r="467" spans="167:171" hidden="1">
      <c r="FK467" s="105"/>
      <c r="FL467" s="105"/>
      <c r="FM467" s="105"/>
      <c r="FN467" s="105"/>
      <c r="FO467" s="105"/>
    </row>
    <row r="468" spans="167:171" hidden="1">
      <c r="FK468" s="105"/>
      <c r="FL468" s="105"/>
      <c r="FM468" s="105"/>
      <c r="FN468" s="105"/>
      <c r="FO468" s="105"/>
    </row>
    <row r="469" spans="167:171" hidden="1">
      <c r="FK469" s="105"/>
      <c r="FL469" s="105"/>
      <c r="FM469" s="105"/>
      <c r="FN469" s="105"/>
      <c r="FO469" s="105"/>
    </row>
    <row r="470" spans="167:171" hidden="1">
      <c r="FK470" s="105"/>
      <c r="FL470" s="105"/>
      <c r="FM470" s="105"/>
      <c r="FN470" s="105"/>
      <c r="FO470" s="105"/>
    </row>
    <row r="471" spans="167:171" hidden="1">
      <c r="FK471" s="105"/>
      <c r="FL471" s="105"/>
      <c r="FM471" s="105"/>
      <c r="FN471" s="105"/>
      <c r="FO471" s="105"/>
    </row>
    <row r="472" spans="167:171" hidden="1">
      <c r="FK472" s="105"/>
      <c r="FL472" s="105"/>
      <c r="FM472" s="105"/>
      <c r="FN472" s="105"/>
      <c r="FO472" s="105"/>
    </row>
    <row r="473" spans="167:171" hidden="1">
      <c r="FK473" s="105"/>
      <c r="FL473" s="105"/>
      <c r="FM473" s="105"/>
      <c r="FN473" s="105"/>
      <c r="FO473" s="105"/>
    </row>
    <row r="474" spans="167:171" hidden="1">
      <c r="FK474" s="105"/>
      <c r="FL474" s="105"/>
      <c r="FM474" s="105"/>
      <c r="FN474" s="105"/>
      <c r="FO474" s="105"/>
    </row>
    <row r="475" spans="167:171" hidden="1">
      <c r="FK475" s="105"/>
      <c r="FL475" s="105"/>
      <c r="FM475" s="105"/>
      <c r="FN475" s="105"/>
      <c r="FO475" s="105"/>
    </row>
    <row r="476" spans="167:171" hidden="1">
      <c r="FK476" s="105"/>
      <c r="FL476" s="105"/>
      <c r="FM476" s="105"/>
      <c r="FN476" s="105"/>
      <c r="FO476" s="105"/>
    </row>
    <row r="477" spans="167:171" hidden="1">
      <c r="FK477" s="105"/>
      <c r="FL477" s="105"/>
      <c r="FM477" s="105"/>
      <c r="FN477" s="105"/>
      <c r="FO477" s="105"/>
    </row>
    <row r="478" spans="167:171" hidden="1">
      <c r="FK478" s="105"/>
      <c r="FL478" s="105"/>
      <c r="FM478" s="105"/>
      <c r="FN478" s="105"/>
      <c r="FO478" s="105"/>
    </row>
    <row r="479" spans="167:171" hidden="1">
      <c r="FK479" s="105"/>
      <c r="FL479" s="105"/>
      <c r="FM479" s="105"/>
      <c r="FN479" s="105"/>
      <c r="FO479" s="105"/>
    </row>
    <row r="480" spans="167:171" hidden="1">
      <c r="FK480" s="105"/>
      <c r="FL480" s="105"/>
      <c r="FM480" s="105"/>
      <c r="FN480" s="105"/>
      <c r="FO480" s="105"/>
    </row>
    <row r="481" spans="167:171" hidden="1">
      <c r="FK481" s="105"/>
      <c r="FL481" s="105"/>
      <c r="FM481" s="105"/>
      <c r="FN481" s="105"/>
      <c r="FO481" s="105"/>
    </row>
    <row r="482" spans="167:171" hidden="1">
      <c r="FK482" s="105"/>
      <c r="FL482" s="105"/>
      <c r="FM482" s="105"/>
      <c r="FN482" s="105"/>
      <c r="FO482" s="105"/>
    </row>
    <row r="483" spans="167:171" hidden="1">
      <c r="FK483" s="105"/>
      <c r="FL483" s="105"/>
      <c r="FM483" s="105"/>
      <c r="FN483" s="105"/>
      <c r="FO483" s="105"/>
    </row>
    <row r="484" spans="167:171" hidden="1">
      <c r="FK484" s="105"/>
      <c r="FL484" s="105"/>
      <c r="FM484" s="105"/>
      <c r="FN484" s="105"/>
      <c r="FO484" s="105"/>
    </row>
    <row r="485" spans="167:171" hidden="1">
      <c r="FK485" s="105"/>
      <c r="FL485" s="105"/>
      <c r="FM485" s="105"/>
      <c r="FN485" s="105"/>
      <c r="FO485" s="105"/>
    </row>
    <row r="486" spans="167:171" hidden="1">
      <c r="FK486" s="105"/>
      <c r="FL486" s="105"/>
      <c r="FM486" s="105"/>
      <c r="FN486" s="105"/>
      <c r="FO486" s="105"/>
    </row>
    <row r="487" spans="167:171" hidden="1">
      <c r="FK487" s="105"/>
      <c r="FL487" s="105"/>
      <c r="FM487" s="105"/>
      <c r="FN487" s="105"/>
      <c r="FO487" s="105"/>
    </row>
    <row r="488" spans="167:171" hidden="1">
      <c r="FK488" s="105"/>
      <c r="FL488" s="105"/>
      <c r="FM488" s="105"/>
      <c r="FN488" s="105"/>
      <c r="FO488" s="105"/>
    </row>
    <row r="489" spans="167:171" hidden="1">
      <c r="FK489" s="105"/>
      <c r="FL489" s="105"/>
      <c r="FM489" s="105"/>
      <c r="FN489" s="105"/>
      <c r="FO489" s="105"/>
    </row>
    <row r="490" spans="167:171" hidden="1">
      <c r="FK490" s="105"/>
      <c r="FL490" s="105"/>
      <c r="FM490" s="105"/>
      <c r="FN490" s="105"/>
      <c r="FO490" s="105"/>
    </row>
    <row r="491" spans="167:171" hidden="1">
      <c r="FK491" s="105"/>
      <c r="FL491" s="105"/>
      <c r="FM491" s="105"/>
      <c r="FN491" s="105"/>
      <c r="FO491" s="105"/>
    </row>
    <row r="492" spans="167:171" hidden="1">
      <c r="FK492" s="105"/>
      <c r="FL492" s="105"/>
      <c r="FM492" s="105"/>
      <c r="FN492" s="105"/>
      <c r="FO492" s="105"/>
    </row>
    <row r="493" spans="167:171" hidden="1">
      <c r="FK493" s="105"/>
      <c r="FL493" s="105"/>
      <c r="FM493" s="105"/>
      <c r="FN493" s="105"/>
      <c r="FO493" s="105"/>
    </row>
    <row r="494" spans="167:171" hidden="1">
      <c r="FK494" s="105"/>
      <c r="FL494" s="105"/>
      <c r="FM494" s="105"/>
      <c r="FN494" s="105"/>
      <c r="FO494" s="105"/>
    </row>
    <row r="495" spans="167:171" hidden="1">
      <c r="FK495" s="105"/>
      <c r="FL495" s="105"/>
      <c r="FM495" s="105"/>
      <c r="FN495" s="105"/>
      <c r="FO495" s="105"/>
    </row>
    <row r="496" spans="167:171" hidden="1">
      <c r="FK496" s="105"/>
      <c r="FL496" s="105"/>
      <c r="FM496" s="105"/>
      <c r="FN496" s="105"/>
      <c r="FO496" s="105"/>
    </row>
    <row r="497" spans="167:171" hidden="1">
      <c r="FK497" s="105"/>
      <c r="FL497" s="105"/>
      <c r="FM497" s="105"/>
      <c r="FN497" s="105"/>
      <c r="FO497" s="105"/>
    </row>
    <row r="498" spans="167:171" hidden="1">
      <c r="FK498" s="105"/>
      <c r="FL498" s="105"/>
      <c r="FM498" s="105"/>
      <c r="FN498" s="105"/>
      <c r="FO498" s="105"/>
    </row>
    <row r="499" spans="167:171" hidden="1">
      <c r="FK499" s="105"/>
      <c r="FL499" s="105"/>
      <c r="FM499" s="105"/>
      <c r="FN499" s="105"/>
      <c r="FO499" s="105"/>
    </row>
    <row r="500" spans="167:171" hidden="1">
      <c r="FK500" s="105"/>
      <c r="FL500" s="105"/>
      <c r="FM500" s="105"/>
      <c r="FN500" s="105"/>
      <c r="FO500" s="105"/>
    </row>
    <row r="501" spans="167:171" hidden="1">
      <c r="FK501" s="105"/>
      <c r="FL501" s="105"/>
      <c r="FM501" s="105"/>
      <c r="FN501" s="105"/>
      <c r="FO501" s="105"/>
    </row>
    <row r="502" spans="167:171" hidden="1">
      <c r="FK502" s="105"/>
      <c r="FL502" s="105"/>
      <c r="FM502" s="105"/>
      <c r="FN502" s="105"/>
      <c r="FO502" s="105"/>
    </row>
    <row r="503" spans="167:171" hidden="1">
      <c r="FK503" s="105"/>
      <c r="FL503" s="105"/>
      <c r="FM503" s="105"/>
      <c r="FN503" s="105"/>
      <c r="FO503" s="105"/>
    </row>
    <row r="504" spans="167:171" hidden="1">
      <c r="FK504" s="105"/>
      <c r="FL504" s="105"/>
      <c r="FM504" s="105"/>
      <c r="FN504" s="105"/>
      <c r="FO504" s="105"/>
    </row>
    <row r="505" spans="167:171" hidden="1">
      <c r="FK505" s="105"/>
      <c r="FL505" s="105"/>
      <c r="FM505" s="105"/>
      <c r="FN505" s="105"/>
      <c r="FO505" s="105"/>
    </row>
    <row r="506" spans="167:171" hidden="1">
      <c r="FK506" s="105"/>
      <c r="FL506" s="105"/>
      <c r="FM506" s="105"/>
      <c r="FN506" s="105"/>
      <c r="FO506" s="105"/>
    </row>
    <row r="507" spans="167:171" hidden="1">
      <c r="FK507" s="105"/>
      <c r="FL507" s="105"/>
      <c r="FM507" s="105"/>
      <c r="FN507" s="105"/>
      <c r="FO507" s="105"/>
    </row>
    <row r="508" spans="167:171" hidden="1">
      <c r="FK508" s="105"/>
      <c r="FL508" s="105"/>
      <c r="FM508" s="105"/>
      <c r="FN508" s="105"/>
      <c r="FO508" s="105"/>
    </row>
    <row r="509" spans="167:171" hidden="1">
      <c r="FK509" s="105"/>
      <c r="FL509" s="105"/>
      <c r="FM509" s="105"/>
      <c r="FN509" s="105"/>
      <c r="FO509" s="105"/>
    </row>
    <row r="510" spans="167:171" hidden="1">
      <c r="FK510" s="105"/>
      <c r="FL510" s="105"/>
      <c r="FM510" s="105"/>
      <c r="FN510" s="105"/>
      <c r="FO510" s="105"/>
    </row>
    <row r="511" spans="167:171" hidden="1">
      <c r="FK511" s="105"/>
      <c r="FL511" s="105"/>
      <c r="FM511" s="105"/>
      <c r="FN511" s="105"/>
      <c r="FO511" s="105"/>
    </row>
    <row r="512" spans="167:171" hidden="1">
      <c r="FK512" s="105"/>
      <c r="FL512" s="105"/>
      <c r="FM512" s="105"/>
      <c r="FN512" s="105"/>
      <c r="FO512" s="105"/>
    </row>
    <row r="513" spans="167:171" hidden="1">
      <c r="FK513" s="105"/>
      <c r="FL513" s="105"/>
      <c r="FM513" s="105"/>
      <c r="FN513" s="105"/>
      <c r="FO513" s="105"/>
    </row>
    <row r="514" spans="167:171" hidden="1">
      <c r="FK514" s="105"/>
      <c r="FL514" s="105"/>
      <c r="FM514" s="105"/>
      <c r="FN514" s="105"/>
      <c r="FO514" s="105"/>
    </row>
    <row r="515" spans="167:171" hidden="1">
      <c r="FK515" s="105"/>
      <c r="FL515" s="105"/>
      <c r="FM515" s="105"/>
      <c r="FN515" s="105"/>
      <c r="FO515" s="105"/>
    </row>
    <row r="516" spans="167:171" hidden="1">
      <c r="FK516" s="105"/>
      <c r="FL516" s="105"/>
      <c r="FM516" s="105"/>
      <c r="FN516" s="105"/>
      <c r="FO516" s="105"/>
    </row>
    <row r="517" spans="167:171" hidden="1">
      <c r="FK517" s="105"/>
      <c r="FL517" s="105"/>
      <c r="FM517" s="105"/>
      <c r="FN517" s="105"/>
      <c r="FO517" s="105"/>
    </row>
    <row r="518" spans="167:171" hidden="1">
      <c r="FK518" s="105"/>
      <c r="FL518" s="105"/>
      <c r="FM518" s="105"/>
      <c r="FN518" s="105"/>
      <c r="FO518" s="105"/>
    </row>
    <row r="519" spans="167:171" hidden="1">
      <c r="FK519" s="105"/>
      <c r="FL519" s="105"/>
      <c r="FM519" s="105"/>
      <c r="FN519" s="105"/>
      <c r="FO519" s="105"/>
    </row>
    <row r="520" spans="167:171" hidden="1">
      <c r="FK520" s="105"/>
      <c r="FL520" s="105"/>
      <c r="FM520" s="105"/>
      <c r="FN520" s="105"/>
      <c r="FO520" s="105"/>
    </row>
    <row r="521" spans="167:171" hidden="1">
      <c r="FK521" s="105"/>
      <c r="FL521" s="105"/>
      <c r="FM521" s="105"/>
      <c r="FN521" s="105"/>
      <c r="FO521" s="105"/>
    </row>
    <row r="522" spans="167:171" hidden="1">
      <c r="FK522" s="105"/>
      <c r="FL522" s="105"/>
      <c r="FM522" s="105"/>
      <c r="FN522" s="105"/>
      <c r="FO522" s="105"/>
    </row>
    <row r="523" spans="167:171" hidden="1">
      <c r="FK523" s="105"/>
      <c r="FL523" s="105"/>
      <c r="FM523" s="105"/>
      <c r="FN523" s="105"/>
      <c r="FO523" s="105"/>
    </row>
    <row r="524" spans="167:171" hidden="1">
      <c r="FK524" s="105"/>
      <c r="FL524" s="105"/>
      <c r="FM524" s="105"/>
      <c r="FN524" s="105"/>
      <c r="FO524" s="105"/>
    </row>
    <row r="525" spans="167:171" hidden="1">
      <c r="FK525" s="105"/>
      <c r="FL525" s="105"/>
      <c r="FM525" s="105"/>
      <c r="FN525" s="105"/>
      <c r="FO525" s="105"/>
    </row>
    <row r="526" spans="167:171" hidden="1">
      <c r="FK526" s="105"/>
      <c r="FL526" s="105"/>
      <c r="FM526" s="105"/>
      <c r="FN526" s="105"/>
      <c r="FO526" s="105"/>
    </row>
    <row r="527" spans="167:171" hidden="1">
      <c r="FK527" s="105"/>
      <c r="FL527" s="105"/>
      <c r="FM527" s="105"/>
      <c r="FN527" s="105"/>
      <c r="FO527" s="105"/>
    </row>
    <row r="528" spans="167:171" hidden="1">
      <c r="FK528" s="105"/>
      <c r="FL528" s="105"/>
      <c r="FM528" s="105"/>
      <c r="FN528" s="105"/>
      <c r="FO528" s="105"/>
    </row>
    <row r="529" spans="167:171" hidden="1">
      <c r="FK529" s="105"/>
      <c r="FL529" s="105"/>
      <c r="FM529" s="105"/>
      <c r="FN529" s="105"/>
      <c r="FO529" s="105"/>
    </row>
    <row r="530" spans="167:171" hidden="1">
      <c r="FK530" s="105"/>
      <c r="FL530" s="105"/>
      <c r="FM530" s="105"/>
      <c r="FN530" s="105"/>
      <c r="FO530" s="105"/>
    </row>
    <row r="531" spans="167:171" hidden="1">
      <c r="FK531" s="105"/>
      <c r="FL531" s="105"/>
      <c r="FM531" s="105"/>
      <c r="FN531" s="105"/>
      <c r="FO531" s="105"/>
    </row>
    <row r="532" spans="167:171" hidden="1">
      <c r="FK532" s="105"/>
      <c r="FL532" s="105"/>
      <c r="FM532" s="105"/>
      <c r="FN532" s="105"/>
      <c r="FO532" s="105"/>
    </row>
    <row r="533" spans="167:171" hidden="1">
      <c r="FK533" s="105"/>
      <c r="FL533" s="105"/>
      <c r="FM533" s="105"/>
      <c r="FN533" s="105"/>
      <c r="FO533" s="105"/>
    </row>
    <row r="534" spans="167:171" hidden="1">
      <c r="FK534" s="105"/>
      <c r="FL534" s="105"/>
      <c r="FM534" s="105"/>
      <c r="FN534" s="105"/>
      <c r="FO534" s="105"/>
    </row>
    <row r="535" spans="167:171" hidden="1">
      <c r="FK535" s="105"/>
      <c r="FL535" s="105"/>
      <c r="FM535" s="105"/>
      <c r="FN535" s="105"/>
      <c r="FO535" s="105"/>
    </row>
    <row r="536" spans="167:171" hidden="1">
      <c r="FK536" s="105"/>
      <c r="FL536" s="105"/>
      <c r="FM536" s="105"/>
      <c r="FN536" s="105"/>
      <c r="FO536" s="105"/>
    </row>
    <row r="537" spans="167:171" hidden="1">
      <c r="FK537" s="105"/>
      <c r="FL537" s="105"/>
      <c r="FM537" s="105"/>
      <c r="FN537" s="105"/>
      <c r="FO537" s="105"/>
    </row>
    <row r="538" spans="167:171" hidden="1">
      <c r="FK538" s="105"/>
      <c r="FL538" s="105"/>
      <c r="FM538" s="105"/>
      <c r="FN538" s="105"/>
      <c r="FO538" s="105"/>
    </row>
    <row r="539" spans="167:171" hidden="1">
      <c r="FK539" s="105"/>
      <c r="FL539" s="105"/>
      <c r="FM539" s="105"/>
      <c r="FN539" s="105"/>
      <c r="FO539" s="105"/>
    </row>
    <row r="540" spans="167:171" hidden="1">
      <c r="FK540" s="105"/>
      <c r="FL540" s="105"/>
      <c r="FM540" s="105"/>
      <c r="FN540" s="105"/>
      <c r="FO540" s="105"/>
    </row>
    <row r="541" spans="167:171" hidden="1">
      <c r="FK541" s="105"/>
      <c r="FL541" s="105"/>
      <c r="FM541" s="105"/>
      <c r="FN541" s="105"/>
      <c r="FO541" s="105"/>
    </row>
    <row r="542" spans="167:171" hidden="1">
      <c r="FK542" s="105"/>
      <c r="FL542" s="105"/>
      <c r="FM542" s="105"/>
      <c r="FN542" s="105"/>
      <c r="FO542" s="105"/>
    </row>
    <row r="543" spans="167:171" hidden="1">
      <c r="FK543" s="105"/>
      <c r="FL543" s="105"/>
      <c r="FM543" s="105"/>
      <c r="FN543" s="105"/>
      <c r="FO543" s="105"/>
    </row>
    <row r="544" spans="167:171" hidden="1">
      <c r="FK544" s="105"/>
      <c r="FL544" s="105"/>
      <c r="FM544" s="105"/>
      <c r="FN544" s="105"/>
      <c r="FO544" s="105"/>
    </row>
    <row r="545" spans="167:171" hidden="1">
      <c r="FK545" s="105"/>
      <c r="FL545" s="105"/>
      <c r="FM545" s="105"/>
      <c r="FN545" s="105"/>
      <c r="FO545" s="105"/>
    </row>
    <row r="546" spans="167:171" hidden="1">
      <c r="FK546" s="105"/>
      <c r="FL546" s="105"/>
      <c r="FM546" s="105"/>
      <c r="FN546" s="105"/>
      <c r="FO546" s="105"/>
    </row>
    <row r="547" spans="167:171" hidden="1">
      <c r="FK547" s="105"/>
      <c r="FL547" s="105"/>
      <c r="FM547" s="105"/>
      <c r="FN547" s="105"/>
      <c r="FO547" s="105"/>
    </row>
    <row r="548" spans="167:171" hidden="1">
      <c r="FK548" s="105"/>
      <c r="FL548" s="105"/>
      <c r="FM548" s="105"/>
      <c r="FN548" s="105"/>
      <c r="FO548" s="105"/>
    </row>
    <row r="549" spans="167:171" hidden="1">
      <c r="FK549" s="105"/>
      <c r="FL549" s="105"/>
      <c r="FM549" s="105"/>
      <c r="FN549" s="105"/>
      <c r="FO549" s="105"/>
    </row>
    <row r="550" spans="167:171" hidden="1">
      <c r="FK550" s="105"/>
      <c r="FL550" s="105"/>
      <c r="FM550" s="105"/>
      <c r="FN550" s="105"/>
      <c r="FO550" s="105"/>
    </row>
    <row r="551" spans="167:171" hidden="1">
      <c r="FK551" s="105"/>
      <c r="FL551" s="105"/>
      <c r="FM551" s="105"/>
      <c r="FN551" s="105"/>
      <c r="FO551" s="105"/>
    </row>
    <row r="552" spans="167:171" hidden="1">
      <c r="FK552" s="105"/>
      <c r="FL552" s="105"/>
      <c r="FM552" s="105"/>
      <c r="FN552" s="105"/>
      <c r="FO552" s="105"/>
    </row>
    <row r="553" spans="167:171" hidden="1">
      <c r="FK553" s="105"/>
      <c r="FL553" s="105"/>
      <c r="FM553" s="105"/>
      <c r="FN553" s="105"/>
      <c r="FO553" s="105"/>
    </row>
    <row r="554" spans="167:171" hidden="1">
      <c r="FK554" s="105"/>
      <c r="FL554" s="105"/>
      <c r="FM554" s="105"/>
      <c r="FN554" s="105"/>
      <c r="FO554" s="105"/>
    </row>
    <row r="555" spans="167:171" hidden="1">
      <c r="FK555" s="105"/>
      <c r="FL555" s="105"/>
      <c r="FM555" s="105"/>
      <c r="FN555" s="105"/>
      <c r="FO555" s="105"/>
    </row>
    <row r="556" spans="167:171" hidden="1">
      <c r="FK556" s="105"/>
      <c r="FL556" s="105"/>
      <c r="FM556" s="105"/>
      <c r="FN556" s="105"/>
      <c r="FO556" s="105"/>
    </row>
    <row r="557" spans="167:171" hidden="1">
      <c r="FK557" s="105"/>
      <c r="FL557" s="105"/>
      <c r="FM557" s="105"/>
      <c r="FN557" s="105"/>
      <c r="FO557" s="105"/>
    </row>
    <row r="558" spans="167:171" hidden="1">
      <c r="FK558" s="105"/>
      <c r="FL558" s="105"/>
      <c r="FM558" s="105"/>
      <c r="FN558" s="105"/>
      <c r="FO558" s="105"/>
    </row>
    <row r="559" spans="167:171" hidden="1">
      <c r="FK559" s="105"/>
      <c r="FL559" s="105"/>
      <c r="FM559" s="105"/>
      <c r="FN559" s="105"/>
      <c r="FO559" s="105"/>
    </row>
    <row r="560" spans="167:171" hidden="1">
      <c r="FK560" s="105"/>
      <c r="FL560" s="105"/>
      <c r="FM560" s="105"/>
      <c r="FN560" s="105"/>
      <c r="FO560" s="105"/>
    </row>
    <row r="561" spans="167:171" hidden="1">
      <c r="FK561" s="105"/>
      <c r="FL561" s="105"/>
      <c r="FM561" s="105"/>
      <c r="FN561" s="105"/>
      <c r="FO561" s="105"/>
    </row>
    <row r="562" spans="167:171" hidden="1">
      <c r="FK562" s="105"/>
      <c r="FL562" s="105"/>
      <c r="FM562" s="105"/>
      <c r="FN562" s="105"/>
      <c r="FO562" s="105"/>
    </row>
    <row r="563" spans="167:171" hidden="1">
      <c r="FK563" s="105"/>
      <c r="FL563" s="105"/>
      <c r="FM563" s="105"/>
      <c r="FN563" s="105"/>
      <c r="FO563" s="105"/>
    </row>
    <row r="564" spans="167:171" hidden="1">
      <c r="FK564" s="105"/>
      <c r="FL564" s="105"/>
      <c r="FM564" s="105"/>
      <c r="FN564" s="105"/>
      <c r="FO564" s="105"/>
    </row>
    <row r="565" spans="167:171" hidden="1">
      <c r="FK565" s="105"/>
      <c r="FL565" s="105"/>
      <c r="FM565" s="105"/>
      <c r="FN565" s="105"/>
      <c r="FO565" s="105"/>
    </row>
    <row r="566" spans="167:171" hidden="1">
      <c r="FK566" s="105"/>
      <c r="FL566" s="105"/>
      <c r="FM566" s="105"/>
      <c r="FN566" s="105"/>
      <c r="FO566" s="105"/>
    </row>
    <row r="567" spans="167:171" hidden="1">
      <c r="FK567" s="105"/>
      <c r="FL567" s="105"/>
      <c r="FM567" s="105"/>
      <c r="FN567" s="105"/>
      <c r="FO567" s="105"/>
    </row>
    <row r="568" spans="167:171" hidden="1">
      <c r="FK568" s="105"/>
      <c r="FL568" s="105"/>
      <c r="FM568" s="105"/>
      <c r="FN568" s="105"/>
      <c r="FO568" s="105"/>
    </row>
    <row r="569" spans="167:171" hidden="1">
      <c r="FK569" s="105"/>
      <c r="FL569" s="105"/>
      <c r="FM569" s="105"/>
      <c r="FN569" s="105"/>
      <c r="FO569" s="105"/>
    </row>
    <row r="570" spans="167:171" hidden="1">
      <c r="FK570" s="105"/>
      <c r="FL570" s="105"/>
      <c r="FM570" s="105"/>
      <c r="FN570" s="105"/>
      <c r="FO570" s="105"/>
    </row>
    <row r="571" spans="167:171" hidden="1">
      <c r="FK571" s="105"/>
      <c r="FL571" s="105"/>
      <c r="FM571" s="105"/>
      <c r="FN571" s="105"/>
      <c r="FO571" s="105"/>
    </row>
    <row r="572" spans="167:171" hidden="1">
      <c r="FK572" s="105"/>
      <c r="FL572" s="105"/>
      <c r="FM572" s="105"/>
      <c r="FN572" s="105"/>
      <c r="FO572" s="105"/>
    </row>
    <row r="573" spans="167:171" hidden="1">
      <c r="FK573" s="105"/>
      <c r="FL573" s="105"/>
      <c r="FM573" s="105"/>
      <c r="FN573" s="105"/>
      <c r="FO573" s="105"/>
    </row>
    <row r="574" spans="167:171" hidden="1">
      <c r="FK574" s="105"/>
      <c r="FL574" s="105"/>
      <c r="FM574" s="105"/>
      <c r="FN574" s="105"/>
      <c r="FO574" s="105"/>
    </row>
    <row r="575" spans="167:171" hidden="1">
      <c r="FK575" s="105"/>
      <c r="FL575" s="105"/>
      <c r="FM575" s="105"/>
      <c r="FN575" s="105"/>
      <c r="FO575" s="105"/>
    </row>
    <row r="576" spans="167:171" hidden="1">
      <c r="FK576" s="105"/>
      <c r="FL576" s="105"/>
      <c r="FM576" s="105"/>
      <c r="FN576" s="105"/>
      <c r="FO576" s="105"/>
    </row>
    <row r="577" spans="167:171" hidden="1">
      <c r="FK577" s="105"/>
      <c r="FL577" s="105"/>
      <c r="FM577" s="105"/>
      <c r="FN577" s="105"/>
      <c r="FO577" s="105"/>
    </row>
    <row r="578" spans="167:171" hidden="1">
      <c r="FK578" s="105"/>
      <c r="FL578" s="105"/>
      <c r="FM578" s="105"/>
      <c r="FN578" s="105"/>
      <c r="FO578" s="105"/>
    </row>
    <row r="579" spans="167:171" hidden="1">
      <c r="FK579" s="105"/>
      <c r="FL579" s="105"/>
      <c r="FM579" s="105"/>
      <c r="FN579" s="105"/>
      <c r="FO579" s="105"/>
    </row>
    <row r="580" spans="167:171" hidden="1">
      <c r="FK580" s="105"/>
      <c r="FL580" s="105"/>
      <c r="FM580" s="105"/>
      <c r="FN580" s="105"/>
      <c r="FO580" s="105"/>
    </row>
    <row r="581" spans="167:171" hidden="1">
      <c r="FK581" s="105"/>
      <c r="FL581" s="105"/>
      <c r="FM581" s="105"/>
      <c r="FN581" s="105"/>
      <c r="FO581" s="105"/>
    </row>
    <row r="582" spans="167:171" hidden="1">
      <c r="FK582" s="105"/>
      <c r="FL582" s="105"/>
      <c r="FM582" s="105"/>
      <c r="FN582" s="105"/>
      <c r="FO582" s="105"/>
    </row>
    <row r="583" spans="167:171" hidden="1">
      <c r="FK583" s="105"/>
      <c r="FL583" s="105"/>
      <c r="FM583" s="105"/>
      <c r="FN583" s="105"/>
      <c r="FO583" s="105"/>
    </row>
    <row r="584" spans="167:171" hidden="1">
      <c r="FK584" s="105"/>
      <c r="FL584" s="105"/>
      <c r="FM584" s="105"/>
      <c r="FN584" s="105"/>
      <c r="FO584" s="105"/>
    </row>
    <row r="585" spans="167:171" hidden="1">
      <c r="FK585" s="105"/>
      <c r="FL585" s="105"/>
      <c r="FM585" s="105"/>
      <c r="FN585" s="105"/>
      <c r="FO585" s="105"/>
    </row>
    <row r="586" spans="167:171" hidden="1">
      <c r="FK586" s="105"/>
      <c r="FL586" s="105"/>
      <c r="FM586" s="105"/>
      <c r="FN586" s="105"/>
      <c r="FO586" s="105"/>
    </row>
    <row r="587" spans="167:171" hidden="1">
      <c r="FK587" s="105"/>
      <c r="FL587" s="105"/>
      <c r="FM587" s="105"/>
      <c r="FN587" s="105"/>
      <c r="FO587" s="105"/>
    </row>
    <row r="588" spans="167:171" hidden="1">
      <c r="FK588" s="105"/>
      <c r="FL588" s="105"/>
      <c r="FM588" s="105"/>
      <c r="FN588" s="105"/>
      <c r="FO588" s="105"/>
    </row>
    <row r="589" spans="167:171" hidden="1">
      <c r="FK589" s="105"/>
      <c r="FL589" s="105"/>
      <c r="FM589" s="105"/>
      <c r="FN589" s="105"/>
      <c r="FO589" s="105"/>
    </row>
    <row r="590" spans="167:171" hidden="1">
      <c r="FK590" s="105"/>
      <c r="FL590" s="105"/>
      <c r="FM590" s="105"/>
      <c r="FN590" s="105"/>
      <c r="FO590" s="105"/>
    </row>
    <row r="591" spans="167:171" hidden="1">
      <c r="FK591" s="105"/>
      <c r="FL591" s="105"/>
      <c r="FM591" s="105"/>
      <c r="FN591" s="105"/>
      <c r="FO591" s="105"/>
    </row>
    <row r="592" spans="167:171" hidden="1">
      <c r="FK592" s="105"/>
      <c r="FL592" s="105"/>
      <c r="FM592" s="105"/>
      <c r="FN592" s="105"/>
      <c r="FO592" s="105"/>
    </row>
    <row r="593" spans="167:171" hidden="1">
      <c r="FK593" s="105"/>
      <c r="FL593" s="105"/>
      <c r="FM593" s="105"/>
      <c r="FN593" s="105"/>
      <c r="FO593" s="105"/>
    </row>
    <row r="594" spans="167:171" hidden="1">
      <c r="FK594" s="105"/>
      <c r="FL594" s="105"/>
      <c r="FM594" s="105"/>
      <c r="FN594" s="105"/>
      <c r="FO594" s="105"/>
    </row>
    <row r="595" spans="167:171" hidden="1">
      <c r="FK595" s="105"/>
      <c r="FL595" s="105"/>
      <c r="FM595" s="105"/>
      <c r="FN595" s="105"/>
      <c r="FO595" s="105"/>
    </row>
    <row r="596" spans="167:171" hidden="1">
      <c r="FK596" s="105"/>
      <c r="FL596" s="105"/>
      <c r="FM596" s="105"/>
      <c r="FN596" s="105"/>
      <c r="FO596" s="105"/>
    </row>
    <row r="597" spans="167:171" hidden="1">
      <c r="FK597" s="105"/>
      <c r="FL597" s="105"/>
      <c r="FM597" s="105"/>
      <c r="FN597" s="105"/>
      <c r="FO597" s="105"/>
    </row>
    <row r="598" spans="167:171" hidden="1">
      <c r="FK598" s="105"/>
      <c r="FL598" s="105"/>
      <c r="FM598" s="105"/>
      <c r="FN598" s="105"/>
      <c r="FO598" s="105"/>
    </row>
    <row r="599" spans="167:171" hidden="1">
      <c r="FK599" s="105"/>
      <c r="FL599" s="105"/>
      <c r="FM599" s="105"/>
      <c r="FN599" s="105"/>
      <c r="FO599" s="105"/>
    </row>
    <row r="600" spans="167:171" hidden="1">
      <c r="FK600" s="105"/>
      <c r="FL600" s="105"/>
      <c r="FM600" s="105"/>
      <c r="FN600" s="105"/>
      <c r="FO600" s="105"/>
    </row>
    <row r="601" spans="167:171" hidden="1">
      <c r="FK601" s="105"/>
      <c r="FL601" s="105"/>
      <c r="FM601" s="105"/>
      <c r="FN601" s="105"/>
      <c r="FO601" s="105"/>
    </row>
    <row r="602" spans="167:171" hidden="1">
      <c r="FK602" s="105"/>
      <c r="FL602" s="105"/>
      <c r="FM602" s="105"/>
      <c r="FN602" s="105"/>
      <c r="FO602" s="105"/>
    </row>
    <row r="603" spans="167:171" hidden="1">
      <c r="FK603" s="105"/>
      <c r="FL603" s="105"/>
      <c r="FM603" s="105"/>
      <c r="FN603" s="105"/>
      <c r="FO603" s="105"/>
    </row>
    <row r="604" spans="167:171" hidden="1">
      <c r="FK604" s="105"/>
      <c r="FL604" s="105"/>
      <c r="FM604" s="105"/>
      <c r="FN604" s="105"/>
      <c r="FO604" s="105"/>
    </row>
    <row r="605" spans="167:171" hidden="1">
      <c r="FK605" s="105"/>
      <c r="FL605" s="105"/>
      <c r="FM605" s="105"/>
      <c r="FN605" s="105"/>
      <c r="FO605" s="105"/>
    </row>
    <row r="606" spans="167:171" hidden="1">
      <c r="FK606" s="105"/>
      <c r="FL606" s="105"/>
      <c r="FM606" s="105"/>
      <c r="FN606" s="105"/>
      <c r="FO606" s="105"/>
    </row>
    <row r="607" spans="167:171" hidden="1">
      <c r="FK607" s="105"/>
      <c r="FL607" s="105"/>
      <c r="FM607" s="105"/>
      <c r="FN607" s="105"/>
      <c r="FO607" s="105"/>
    </row>
    <row r="608" spans="167:171" hidden="1">
      <c r="FK608" s="105"/>
      <c r="FL608" s="105"/>
      <c r="FM608" s="105"/>
      <c r="FN608" s="105"/>
      <c r="FO608" s="105"/>
    </row>
    <row r="609" spans="167:171" hidden="1">
      <c r="FK609" s="105"/>
      <c r="FL609" s="105"/>
      <c r="FM609" s="105"/>
      <c r="FN609" s="105"/>
      <c r="FO609" s="105"/>
    </row>
    <row r="610" spans="167:171" hidden="1">
      <c r="FK610" s="105"/>
      <c r="FL610" s="105"/>
      <c r="FM610" s="105"/>
      <c r="FN610" s="105"/>
      <c r="FO610" s="105"/>
    </row>
    <row r="611" spans="167:171" hidden="1">
      <c r="FK611" s="105"/>
      <c r="FL611" s="105"/>
      <c r="FM611" s="105"/>
      <c r="FN611" s="105"/>
      <c r="FO611" s="105"/>
    </row>
    <row r="612" spans="167:171" hidden="1">
      <c r="FK612" s="105"/>
      <c r="FL612" s="105"/>
      <c r="FM612" s="105"/>
      <c r="FN612" s="105"/>
      <c r="FO612" s="105"/>
    </row>
    <row r="613" spans="167:171" hidden="1">
      <c r="FK613" s="105"/>
      <c r="FL613" s="105"/>
      <c r="FM613" s="105"/>
      <c r="FN613" s="105"/>
      <c r="FO613" s="105"/>
    </row>
    <row r="614" spans="167:171" hidden="1">
      <c r="FK614" s="105"/>
      <c r="FL614" s="105"/>
      <c r="FM614" s="105"/>
      <c r="FN614" s="105"/>
      <c r="FO614" s="105"/>
    </row>
    <row r="615" spans="167:171" hidden="1">
      <c r="FK615" s="105"/>
      <c r="FL615" s="105"/>
      <c r="FM615" s="105"/>
      <c r="FN615" s="105"/>
      <c r="FO615" s="105"/>
    </row>
    <row r="616" spans="167:171" hidden="1">
      <c r="FK616" s="105"/>
      <c r="FL616" s="105"/>
      <c r="FM616" s="105"/>
      <c r="FN616" s="105"/>
      <c r="FO616" s="105"/>
    </row>
    <row r="617" spans="167:171" hidden="1">
      <c r="FK617" s="105"/>
      <c r="FL617" s="105"/>
      <c r="FM617" s="105"/>
      <c r="FN617" s="105"/>
      <c r="FO617" s="105"/>
    </row>
    <row r="618" spans="167:171" hidden="1">
      <c r="FK618" s="105"/>
      <c r="FL618" s="105"/>
      <c r="FM618" s="105"/>
      <c r="FN618" s="105"/>
      <c r="FO618" s="105"/>
    </row>
    <row r="619" spans="167:171" hidden="1">
      <c r="FK619" s="105"/>
      <c r="FL619" s="105"/>
      <c r="FM619" s="105"/>
      <c r="FN619" s="105"/>
      <c r="FO619" s="105"/>
    </row>
    <row r="620" spans="167:171" hidden="1">
      <c r="FK620" s="105"/>
      <c r="FL620" s="105"/>
      <c r="FM620" s="105"/>
      <c r="FN620" s="105"/>
      <c r="FO620" s="105"/>
    </row>
    <row r="621" spans="167:171" hidden="1">
      <c r="FK621" s="105"/>
      <c r="FL621" s="105"/>
      <c r="FM621" s="105"/>
      <c r="FN621" s="105"/>
      <c r="FO621" s="105"/>
    </row>
    <row r="622" spans="167:171" hidden="1">
      <c r="FK622" s="105"/>
      <c r="FL622" s="105"/>
      <c r="FM622" s="105"/>
      <c r="FN622" s="105"/>
      <c r="FO622" s="105"/>
    </row>
    <row r="623" spans="167:171" hidden="1">
      <c r="FK623" s="105"/>
      <c r="FL623" s="105"/>
      <c r="FM623" s="105"/>
      <c r="FN623" s="105"/>
      <c r="FO623" s="105"/>
    </row>
    <row r="624" spans="167:171" hidden="1">
      <c r="FK624" s="105"/>
      <c r="FL624" s="105"/>
      <c r="FM624" s="105"/>
      <c r="FN624" s="105"/>
      <c r="FO624" s="105"/>
    </row>
    <row r="625" spans="167:171" hidden="1">
      <c r="FK625" s="105"/>
      <c r="FL625" s="105"/>
      <c r="FM625" s="105"/>
      <c r="FN625" s="105"/>
      <c r="FO625" s="105"/>
    </row>
    <row r="626" spans="167:171" hidden="1">
      <c r="FK626" s="105"/>
      <c r="FL626" s="105"/>
      <c r="FM626" s="105"/>
      <c r="FN626" s="105"/>
      <c r="FO626" s="105"/>
    </row>
    <row r="627" spans="167:171" hidden="1">
      <c r="FK627" s="105"/>
      <c r="FL627" s="105"/>
      <c r="FM627" s="105"/>
      <c r="FN627" s="105"/>
      <c r="FO627" s="105"/>
    </row>
    <row r="628" spans="167:171" hidden="1">
      <c r="FK628" s="105"/>
      <c r="FL628" s="105"/>
      <c r="FM628" s="105"/>
      <c r="FN628" s="105"/>
      <c r="FO628" s="105"/>
    </row>
    <row r="629" spans="167:171" hidden="1">
      <c r="FK629" s="105"/>
      <c r="FL629" s="105"/>
      <c r="FM629" s="105"/>
      <c r="FN629" s="105"/>
      <c r="FO629" s="105"/>
    </row>
    <row r="630" spans="167:171" hidden="1">
      <c r="FK630" s="105"/>
      <c r="FL630" s="105"/>
      <c r="FM630" s="105"/>
      <c r="FN630" s="105"/>
      <c r="FO630" s="105"/>
    </row>
    <row r="631" spans="167:171" hidden="1">
      <c r="FK631" s="105"/>
      <c r="FL631" s="105"/>
      <c r="FM631" s="105"/>
      <c r="FN631" s="105"/>
      <c r="FO631" s="105"/>
    </row>
    <row r="632" spans="167:171" hidden="1">
      <c r="FK632" s="105"/>
      <c r="FL632" s="105"/>
      <c r="FM632" s="105"/>
      <c r="FN632" s="105"/>
      <c r="FO632" s="105"/>
    </row>
    <row r="633" spans="167:171" hidden="1">
      <c r="FK633" s="105"/>
      <c r="FL633" s="105"/>
      <c r="FM633" s="105"/>
      <c r="FN633" s="105"/>
      <c r="FO633" s="105"/>
    </row>
    <row r="634" spans="167:171" hidden="1">
      <c r="FK634" s="105"/>
      <c r="FL634" s="105"/>
      <c r="FM634" s="105"/>
      <c r="FN634" s="105"/>
      <c r="FO634" s="105"/>
    </row>
    <row r="635" spans="167:171" hidden="1">
      <c r="FK635" s="105"/>
      <c r="FL635" s="105"/>
      <c r="FM635" s="105"/>
      <c r="FN635" s="105"/>
      <c r="FO635" s="105"/>
    </row>
    <row r="636" spans="167:171" hidden="1">
      <c r="FK636" s="105"/>
      <c r="FL636" s="105"/>
      <c r="FM636" s="105"/>
      <c r="FN636" s="105"/>
      <c r="FO636" s="105"/>
    </row>
    <row r="637" spans="167:171" hidden="1">
      <c r="FK637" s="105"/>
      <c r="FL637" s="105"/>
      <c r="FM637" s="105"/>
      <c r="FN637" s="105"/>
      <c r="FO637" s="105"/>
    </row>
    <row r="638" spans="167:171" hidden="1">
      <c r="FK638" s="105"/>
      <c r="FL638" s="105"/>
      <c r="FM638" s="105"/>
      <c r="FN638" s="105"/>
      <c r="FO638" s="105"/>
    </row>
    <row r="639" spans="167:171" hidden="1">
      <c r="FK639" s="105"/>
      <c r="FL639" s="105"/>
      <c r="FM639" s="105"/>
      <c r="FN639" s="105"/>
      <c r="FO639" s="105"/>
    </row>
    <row r="640" spans="167:171" hidden="1">
      <c r="FK640" s="105"/>
      <c r="FL640" s="105"/>
      <c r="FM640" s="105"/>
      <c r="FN640" s="105"/>
      <c r="FO640" s="105"/>
    </row>
    <row r="641" spans="167:171" hidden="1">
      <c r="FK641" s="105"/>
      <c r="FL641" s="105"/>
      <c r="FM641" s="105"/>
      <c r="FN641" s="105"/>
      <c r="FO641" s="105"/>
    </row>
    <row r="642" spans="167:171" hidden="1">
      <c r="FK642" s="105"/>
      <c r="FL642" s="105"/>
      <c r="FM642" s="105"/>
      <c r="FN642" s="105"/>
      <c r="FO642" s="105"/>
    </row>
    <row r="643" spans="167:171" hidden="1">
      <c r="FK643" s="105"/>
      <c r="FL643" s="105"/>
      <c r="FM643" s="105"/>
      <c r="FN643" s="105"/>
      <c r="FO643" s="105"/>
    </row>
    <row r="644" spans="167:171" hidden="1">
      <c r="FK644" s="105"/>
      <c r="FL644" s="105"/>
      <c r="FM644" s="105"/>
      <c r="FN644" s="105"/>
      <c r="FO644" s="105"/>
    </row>
    <row r="645" spans="167:171" hidden="1">
      <c r="FK645" s="105"/>
      <c r="FL645" s="105"/>
      <c r="FM645" s="105"/>
      <c r="FN645" s="105"/>
      <c r="FO645" s="105"/>
    </row>
    <row r="646" spans="167:171" hidden="1">
      <c r="FK646" s="105"/>
      <c r="FL646" s="105"/>
      <c r="FM646" s="105"/>
      <c r="FN646" s="105"/>
      <c r="FO646" s="105"/>
    </row>
    <row r="647" spans="167:171" hidden="1">
      <c r="FK647" s="105"/>
      <c r="FL647" s="105"/>
      <c r="FM647" s="105"/>
      <c r="FN647" s="105"/>
      <c r="FO647" s="105"/>
    </row>
    <row r="648" spans="167:171" hidden="1">
      <c r="FK648" s="105"/>
      <c r="FL648" s="105"/>
      <c r="FM648" s="105"/>
      <c r="FN648" s="105"/>
      <c r="FO648" s="105"/>
    </row>
    <row r="649" spans="167:171" hidden="1">
      <c r="FK649" s="105"/>
      <c r="FL649" s="105"/>
      <c r="FM649" s="105"/>
      <c r="FN649" s="105"/>
      <c r="FO649" s="105"/>
    </row>
    <row r="650" spans="167:171" hidden="1">
      <c r="FK650" s="105"/>
      <c r="FL650" s="105"/>
      <c r="FM650" s="105"/>
      <c r="FN650" s="105"/>
      <c r="FO650" s="105"/>
    </row>
    <row r="651" spans="167:171" hidden="1">
      <c r="FK651" s="105"/>
      <c r="FL651" s="105"/>
      <c r="FM651" s="105"/>
      <c r="FN651" s="105"/>
      <c r="FO651" s="105"/>
    </row>
    <row r="652" spans="167:171" hidden="1">
      <c r="FK652" s="105"/>
      <c r="FL652" s="105"/>
      <c r="FM652" s="105"/>
      <c r="FN652" s="105"/>
      <c r="FO652" s="105"/>
    </row>
    <row r="653" spans="167:171" hidden="1">
      <c r="FK653" s="105"/>
      <c r="FL653" s="105"/>
      <c r="FM653" s="105"/>
      <c r="FN653" s="105"/>
      <c r="FO653" s="105"/>
    </row>
    <row r="654" spans="167:171" hidden="1">
      <c r="FK654" s="105"/>
      <c r="FL654" s="105"/>
      <c r="FM654" s="105"/>
      <c r="FN654" s="105"/>
      <c r="FO654" s="105"/>
    </row>
    <row r="655" spans="167:171" hidden="1">
      <c r="FK655" s="105"/>
      <c r="FL655" s="105"/>
      <c r="FM655" s="105"/>
      <c r="FN655" s="105"/>
      <c r="FO655" s="105"/>
    </row>
    <row r="656" spans="167:171" hidden="1">
      <c r="FK656" s="105"/>
      <c r="FL656" s="105"/>
      <c r="FM656" s="105"/>
      <c r="FN656" s="105"/>
      <c r="FO656" s="105"/>
    </row>
    <row r="657" spans="167:171" hidden="1">
      <c r="FK657" s="105"/>
      <c r="FL657" s="105"/>
      <c r="FM657" s="105"/>
      <c r="FN657" s="105"/>
      <c r="FO657" s="105"/>
    </row>
    <row r="658" spans="167:171" hidden="1">
      <c r="FK658" s="105"/>
      <c r="FL658" s="105"/>
      <c r="FM658" s="105"/>
      <c r="FN658" s="105"/>
      <c r="FO658" s="105"/>
    </row>
    <row r="659" spans="167:171" hidden="1">
      <c r="FK659" s="105"/>
      <c r="FL659" s="105"/>
      <c r="FM659" s="105"/>
      <c r="FN659" s="105"/>
      <c r="FO659" s="105"/>
    </row>
    <row r="660" spans="167:171" hidden="1">
      <c r="FK660" s="105"/>
      <c r="FL660" s="105"/>
      <c r="FM660" s="105"/>
      <c r="FN660" s="105"/>
      <c r="FO660" s="105"/>
    </row>
    <row r="661" spans="167:171" hidden="1">
      <c r="FK661" s="105"/>
      <c r="FL661" s="105"/>
      <c r="FM661" s="105"/>
      <c r="FN661" s="105"/>
      <c r="FO661" s="105"/>
    </row>
    <row r="662" spans="167:171" hidden="1">
      <c r="FK662" s="105"/>
      <c r="FL662" s="105"/>
      <c r="FM662" s="105"/>
      <c r="FN662" s="105"/>
      <c r="FO662" s="105"/>
    </row>
    <row r="663" spans="167:171" hidden="1">
      <c r="FK663" s="105"/>
      <c r="FL663" s="105"/>
      <c r="FM663" s="105"/>
      <c r="FN663" s="105"/>
      <c r="FO663" s="105"/>
    </row>
    <row r="664" spans="167:171" hidden="1">
      <c r="FK664" s="105"/>
      <c r="FL664" s="105"/>
      <c r="FM664" s="105"/>
      <c r="FN664" s="105"/>
      <c r="FO664" s="105"/>
    </row>
    <row r="665" spans="167:171" hidden="1">
      <c r="FK665" s="105"/>
      <c r="FL665" s="105"/>
      <c r="FM665" s="105"/>
      <c r="FN665" s="105"/>
      <c r="FO665" s="105"/>
    </row>
    <row r="666" spans="167:171" hidden="1">
      <c r="FK666" s="105"/>
      <c r="FL666" s="105"/>
      <c r="FM666" s="105"/>
      <c r="FN666" s="105"/>
      <c r="FO666" s="105"/>
    </row>
    <row r="667" spans="167:171" hidden="1">
      <c r="FK667" s="105"/>
      <c r="FL667" s="105"/>
      <c r="FM667" s="105"/>
      <c r="FN667" s="105"/>
      <c r="FO667" s="105"/>
    </row>
    <row r="668" spans="167:171" hidden="1">
      <c r="FK668" s="105"/>
      <c r="FL668" s="105"/>
      <c r="FM668" s="105"/>
      <c r="FN668" s="105"/>
      <c r="FO668" s="105"/>
    </row>
    <row r="669" spans="167:171" hidden="1">
      <c r="FK669" s="105"/>
      <c r="FL669" s="105"/>
      <c r="FM669" s="105"/>
      <c r="FN669" s="105"/>
      <c r="FO669" s="105"/>
    </row>
    <row r="670" spans="167:171" hidden="1">
      <c r="FK670" s="105"/>
      <c r="FL670" s="105"/>
      <c r="FM670" s="105"/>
      <c r="FN670" s="105"/>
      <c r="FO670" s="105"/>
    </row>
    <row r="671" spans="167:171" hidden="1">
      <c r="FK671" s="105"/>
      <c r="FL671" s="105"/>
      <c r="FM671" s="105"/>
      <c r="FN671" s="105"/>
      <c r="FO671" s="105"/>
    </row>
    <row r="672" spans="167:171" hidden="1">
      <c r="FK672" s="105"/>
      <c r="FL672" s="105"/>
      <c r="FM672" s="105"/>
      <c r="FN672" s="105"/>
      <c r="FO672" s="105"/>
    </row>
    <row r="673" spans="167:171" hidden="1">
      <c r="FK673" s="105"/>
      <c r="FL673" s="105"/>
      <c r="FM673" s="105"/>
      <c r="FN673" s="105"/>
      <c r="FO673" s="105"/>
    </row>
    <row r="674" spans="167:171" hidden="1">
      <c r="FK674" s="105"/>
      <c r="FL674" s="105"/>
      <c r="FM674" s="105"/>
      <c r="FN674" s="105"/>
      <c r="FO674" s="105"/>
    </row>
    <row r="675" spans="167:171" hidden="1">
      <c r="FK675" s="105"/>
      <c r="FL675" s="105"/>
      <c r="FM675" s="105"/>
      <c r="FN675" s="105"/>
      <c r="FO675" s="105"/>
    </row>
    <row r="676" spans="167:171" hidden="1">
      <c r="FK676" s="105"/>
      <c r="FL676" s="105"/>
      <c r="FM676" s="105"/>
      <c r="FN676" s="105"/>
      <c r="FO676" s="105"/>
    </row>
    <row r="677" spans="167:171" hidden="1">
      <c r="FK677" s="105"/>
      <c r="FL677" s="105"/>
      <c r="FM677" s="105"/>
      <c r="FN677" s="105"/>
      <c r="FO677" s="105"/>
    </row>
    <row r="678" spans="167:171" hidden="1">
      <c r="FK678" s="105"/>
      <c r="FL678" s="105"/>
      <c r="FM678" s="105"/>
      <c r="FN678" s="105"/>
      <c r="FO678" s="105"/>
    </row>
    <row r="679" spans="167:171" hidden="1">
      <c r="FK679" s="105"/>
      <c r="FL679" s="105"/>
      <c r="FM679" s="105"/>
      <c r="FN679" s="105"/>
      <c r="FO679" s="105"/>
    </row>
    <row r="680" spans="167:171" hidden="1">
      <c r="FK680" s="105"/>
      <c r="FL680" s="105"/>
      <c r="FM680" s="105"/>
      <c r="FN680" s="105"/>
      <c r="FO680" s="105"/>
    </row>
    <row r="681" spans="167:171" hidden="1">
      <c r="FK681" s="105"/>
      <c r="FL681" s="105"/>
      <c r="FM681" s="105"/>
      <c r="FN681" s="105"/>
      <c r="FO681" s="105"/>
    </row>
    <row r="682" spans="167:171" hidden="1">
      <c r="FK682" s="105"/>
      <c r="FL682" s="105"/>
      <c r="FM682" s="105"/>
      <c r="FN682" s="105"/>
      <c r="FO682" s="105"/>
    </row>
    <row r="683" spans="167:171" hidden="1">
      <c r="FK683" s="105"/>
      <c r="FL683" s="105"/>
      <c r="FM683" s="105"/>
      <c r="FN683" s="105"/>
      <c r="FO683" s="105"/>
    </row>
    <row r="684" spans="167:171" hidden="1">
      <c r="FK684" s="105"/>
      <c r="FL684" s="105"/>
      <c r="FM684" s="105"/>
      <c r="FN684" s="105"/>
      <c r="FO684" s="105"/>
    </row>
    <row r="685" spans="167:171" hidden="1">
      <c r="FK685" s="105"/>
      <c r="FL685" s="105"/>
      <c r="FM685" s="105"/>
      <c r="FN685" s="105"/>
      <c r="FO685" s="105"/>
    </row>
    <row r="686" spans="167:171" hidden="1">
      <c r="FK686" s="105"/>
      <c r="FL686" s="105"/>
      <c r="FM686" s="105"/>
      <c r="FN686" s="105"/>
      <c r="FO686" s="105"/>
    </row>
    <row r="687" spans="167:171" hidden="1">
      <c r="FK687" s="105"/>
      <c r="FL687" s="105"/>
      <c r="FM687" s="105"/>
      <c r="FN687" s="105"/>
      <c r="FO687" s="105"/>
    </row>
    <row r="688" spans="167:171" hidden="1">
      <c r="FK688" s="105"/>
      <c r="FL688" s="105"/>
      <c r="FM688" s="105"/>
      <c r="FN688" s="105"/>
      <c r="FO688" s="105"/>
    </row>
    <row r="689" spans="167:171" hidden="1">
      <c r="FK689" s="105"/>
      <c r="FL689" s="105"/>
      <c r="FM689" s="105"/>
      <c r="FN689" s="105"/>
      <c r="FO689" s="105"/>
    </row>
    <row r="690" spans="167:171" hidden="1">
      <c r="FK690" s="105"/>
      <c r="FL690" s="105"/>
      <c r="FM690" s="105"/>
      <c r="FN690" s="105"/>
      <c r="FO690" s="105"/>
    </row>
    <row r="691" spans="167:171" hidden="1">
      <c r="FK691" s="105"/>
      <c r="FL691" s="105"/>
      <c r="FM691" s="105"/>
      <c r="FN691" s="105"/>
      <c r="FO691" s="105"/>
    </row>
    <row r="692" spans="167:171" hidden="1">
      <c r="FK692" s="105"/>
      <c r="FL692" s="105"/>
      <c r="FM692" s="105"/>
      <c r="FN692" s="105"/>
      <c r="FO692" s="105"/>
    </row>
    <row r="693" spans="167:171" hidden="1">
      <c r="FK693" s="105"/>
      <c r="FL693" s="105"/>
      <c r="FM693" s="105"/>
      <c r="FN693" s="105"/>
      <c r="FO693" s="105"/>
    </row>
    <row r="694" spans="167:171" hidden="1">
      <c r="FK694" s="105"/>
      <c r="FL694" s="105"/>
      <c r="FM694" s="105"/>
      <c r="FN694" s="105"/>
      <c r="FO694" s="105"/>
    </row>
    <row r="695" spans="167:171" hidden="1">
      <c r="FK695" s="105"/>
      <c r="FL695" s="105"/>
      <c r="FM695" s="105"/>
      <c r="FN695" s="105"/>
      <c r="FO695" s="105"/>
    </row>
    <row r="696" spans="167:171" hidden="1">
      <c r="FK696" s="105"/>
      <c r="FL696" s="105"/>
      <c r="FM696" s="105"/>
      <c r="FN696" s="105"/>
      <c r="FO696" s="105"/>
    </row>
    <row r="697" spans="167:171" hidden="1">
      <c r="FK697" s="105"/>
      <c r="FL697" s="105"/>
      <c r="FM697" s="105"/>
      <c r="FN697" s="105"/>
      <c r="FO697" s="105"/>
    </row>
    <row r="698" spans="167:171" hidden="1">
      <c r="FK698" s="105"/>
      <c r="FL698" s="105"/>
      <c r="FM698" s="105"/>
      <c r="FN698" s="105"/>
      <c r="FO698" s="105"/>
    </row>
    <row r="699" spans="167:171" hidden="1">
      <c r="FK699" s="105"/>
      <c r="FL699" s="105"/>
      <c r="FM699" s="105"/>
      <c r="FN699" s="105"/>
      <c r="FO699" s="105"/>
    </row>
    <row r="700" spans="167:171" hidden="1">
      <c r="FK700" s="105"/>
      <c r="FL700" s="105"/>
      <c r="FM700" s="105"/>
      <c r="FN700" s="105"/>
      <c r="FO700" s="105"/>
    </row>
    <row r="701" spans="167:171" hidden="1">
      <c r="FK701" s="105"/>
      <c r="FL701" s="105"/>
      <c r="FM701" s="105"/>
      <c r="FN701" s="105"/>
      <c r="FO701" s="105"/>
    </row>
    <row r="702" spans="167:171" hidden="1">
      <c r="FK702" s="105"/>
      <c r="FL702" s="105"/>
      <c r="FM702" s="105"/>
      <c r="FN702" s="105"/>
      <c r="FO702" s="105"/>
    </row>
    <row r="703" spans="167:171" hidden="1">
      <c r="FK703" s="105"/>
      <c r="FL703" s="105"/>
      <c r="FM703" s="105"/>
      <c r="FN703" s="105"/>
      <c r="FO703" s="105"/>
    </row>
    <row r="704" spans="167:171" hidden="1">
      <c r="FK704" s="105"/>
      <c r="FL704" s="105"/>
      <c r="FM704" s="105"/>
      <c r="FN704" s="105"/>
      <c r="FO704" s="105"/>
    </row>
    <row r="705" spans="167:171" hidden="1">
      <c r="FK705" s="105"/>
      <c r="FL705" s="105"/>
      <c r="FM705" s="105"/>
      <c r="FN705" s="105"/>
      <c r="FO705" s="105"/>
    </row>
    <row r="706" spans="167:171" hidden="1">
      <c r="FK706" s="105"/>
      <c r="FL706" s="105"/>
      <c r="FM706" s="105"/>
      <c r="FN706" s="105"/>
      <c r="FO706" s="105"/>
    </row>
    <row r="707" spans="167:171" hidden="1">
      <c r="FK707" s="105"/>
      <c r="FL707" s="105"/>
      <c r="FM707" s="105"/>
      <c r="FN707" s="105"/>
      <c r="FO707" s="105"/>
    </row>
    <row r="708" spans="167:171" hidden="1">
      <c r="FK708" s="105"/>
      <c r="FL708" s="105"/>
      <c r="FM708" s="105"/>
      <c r="FN708" s="105"/>
      <c r="FO708" s="105"/>
    </row>
    <row r="709" spans="167:171" hidden="1">
      <c r="FK709" s="105"/>
      <c r="FL709" s="105"/>
      <c r="FM709" s="105"/>
      <c r="FN709" s="105"/>
      <c r="FO709" s="105"/>
    </row>
    <row r="710" spans="167:171" hidden="1">
      <c r="FK710" s="105"/>
      <c r="FL710" s="105"/>
      <c r="FM710" s="105"/>
      <c r="FN710" s="105"/>
      <c r="FO710" s="105"/>
    </row>
    <row r="711" spans="167:171" hidden="1">
      <c r="FK711" s="105"/>
      <c r="FL711" s="105"/>
      <c r="FM711" s="105"/>
      <c r="FN711" s="105"/>
      <c r="FO711" s="105"/>
    </row>
    <row r="712" spans="167:171" hidden="1">
      <c r="FK712" s="105"/>
      <c r="FL712" s="105"/>
      <c r="FM712" s="105"/>
      <c r="FN712" s="105"/>
      <c r="FO712" s="105"/>
    </row>
    <row r="713" spans="167:171" hidden="1">
      <c r="FK713" s="105"/>
      <c r="FL713" s="105"/>
      <c r="FM713" s="105"/>
      <c r="FN713" s="105"/>
      <c r="FO713" s="105"/>
    </row>
    <row r="714" spans="167:171" hidden="1">
      <c r="FK714" s="105"/>
      <c r="FL714" s="105"/>
      <c r="FM714" s="105"/>
      <c r="FN714" s="105"/>
      <c r="FO714" s="105"/>
    </row>
    <row r="715" spans="167:171" hidden="1">
      <c r="FK715" s="105"/>
      <c r="FL715" s="105"/>
      <c r="FM715" s="105"/>
      <c r="FN715" s="105"/>
      <c r="FO715" s="105"/>
    </row>
    <row r="716" spans="167:171" hidden="1">
      <c r="FK716" s="105"/>
      <c r="FL716" s="105"/>
      <c r="FM716" s="105"/>
      <c r="FN716" s="105"/>
      <c r="FO716" s="105"/>
    </row>
    <row r="717" spans="167:171" hidden="1">
      <c r="FK717" s="105"/>
      <c r="FL717" s="105"/>
      <c r="FM717" s="105"/>
      <c r="FN717" s="105"/>
      <c r="FO717" s="105"/>
    </row>
    <row r="718" spans="167:171" hidden="1">
      <c r="FK718" s="105"/>
      <c r="FL718" s="105"/>
      <c r="FM718" s="105"/>
      <c r="FN718" s="105"/>
      <c r="FO718" s="105"/>
    </row>
    <row r="719" spans="167:171" hidden="1">
      <c r="FK719" s="105"/>
      <c r="FL719" s="105"/>
      <c r="FM719" s="105"/>
      <c r="FN719" s="105"/>
      <c r="FO719" s="105"/>
    </row>
    <row r="720" spans="167:171" hidden="1">
      <c r="FK720" s="105"/>
      <c r="FL720" s="105"/>
      <c r="FM720" s="105"/>
      <c r="FN720" s="105"/>
      <c r="FO720" s="105"/>
    </row>
    <row r="721" spans="167:171" hidden="1">
      <c r="FK721" s="105"/>
      <c r="FL721" s="105"/>
      <c r="FM721" s="105"/>
      <c r="FN721" s="105"/>
      <c r="FO721" s="105"/>
    </row>
    <row r="722" spans="167:171" hidden="1">
      <c r="FK722" s="105"/>
      <c r="FL722" s="105"/>
      <c r="FM722" s="105"/>
      <c r="FN722" s="105"/>
      <c r="FO722" s="105"/>
    </row>
    <row r="723" spans="167:171" hidden="1">
      <c r="FK723" s="105"/>
      <c r="FL723" s="105"/>
      <c r="FM723" s="105"/>
      <c r="FN723" s="105"/>
      <c r="FO723" s="105"/>
    </row>
    <row r="724" spans="167:171" hidden="1">
      <c r="FK724" s="105"/>
      <c r="FL724" s="105"/>
      <c r="FM724" s="105"/>
      <c r="FN724" s="105"/>
      <c r="FO724" s="105"/>
    </row>
    <row r="725" spans="167:171" hidden="1">
      <c r="FK725" s="105"/>
      <c r="FL725" s="105"/>
      <c r="FM725" s="105"/>
      <c r="FN725" s="105"/>
      <c r="FO725" s="105"/>
    </row>
    <row r="726" spans="167:171" hidden="1">
      <c r="FK726" s="105"/>
      <c r="FL726" s="105"/>
      <c r="FM726" s="105"/>
      <c r="FN726" s="105"/>
      <c r="FO726" s="105"/>
    </row>
    <row r="727" spans="167:171" hidden="1">
      <c r="FK727" s="105"/>
      <c r="FL727" s="105"/>
      <c r="FM727" s="105"/>
      <c r="FN727" s="105"/>
      <c r="FO727" s="105"/>
    </row>
    <row r="728" spans="167:171" hidden="1">
      <c r="FK728" s="105"/>
      <c r="FL728" s="105"/>
      <c r="FM728" s="105"/>
      <c r="FN728" s="105"/>
      <c r="FO728" s="105"/>
    </row>
    <row r="729" spans="167:171" hidden="1">
      <c r="FK729" s="105"/>
      <c r="FL729" s="105"/>
      <c r="FM729" s="105"/>
      <c r="FN729" s="105"/>
      <c r="FO729" s="105"/>
    </row>
    <row r="730" spans="167:171" hidden="1">
      <c r="FK730" s="105"/>
      <c r="FL730" s="105"/>
      <c r="FM730" s="105"/>
      <c r="FN730" s="105"/>
      <c r="FO730" s="105"/>
    </row>
    <row r="731" spans="167:171" hidden="1">
      <c r="FK731" s="105"/>
      <c r="FL731" s="105"/>
      <c r="FM731" s="105"/>
      <c r="FN731" s="105"/>
      <c r="FO731" s="105"/>
    </row>
    <row r="732" spans="167:171" hidden="1">
      <c r="FK732" s="105"/>
      <c r="FL732" s="105"/>
      <c r="FM732" s="105"/>
      <c r="FN732" s="105"/>
      <c r="FO732" s="105"/>
    </row>
    <row r="733" spans="167:171" hidden="1">
      <c r="FK733" s="105"/>
      <c r="FL733" s="105"/>
      <c r="FM733" s="105"/>
      <c r="FN733" s="105"/>
      <c r="FO733" s="105"/>
    </row>
    <row r="734" spans="167:171" hidden="1">
      <c r="FK734" s="105"/>
      <c r="FL734" s="105"/>
      <c r="FM734" s="105"/>
      <c r="FN734" s="105"/>
      <c r="FO734" s="105"/>
    </row>
    <row r="735" spans="167:171" hidden="1">
      <c r="FK735" s="105"/>
      <c r="FL735" s="105"/>
      <c r="FM735" s="105"/>
      <c r="FN735" s="105"/>
      <c r="FO735" s="105"/>
    </row>
    <row r="736" spans="167:171" hidden="1">
      <c r="FK736" s="105"/>
      <c r="FL736" s="105"/>
      <c r="FM736" s="105"/>
      <c r="FN736" s="105"/>
      <c r="FO736" s="105"/>
    </row>
    <row r="737" spans="167:171" hidden="1">
      <c r="FK737" s="105"/>
      <c r="FL737" s="105"/>
      <c r="FM737" s="105"/>
      <c r="FN737" s="105"/>
      <c r="FO737" s="105"/>
    </row>
    <row r="738" spans="167:171" hidden="1">
      <c r="FK738" s="105"/>
      <c r="FL738" s="105"/>
      <c r="FM738" s="105"/>
      <c r="FN738" s="105"/>
      <c r="FO738" s="105"/>
    </row>
    <row r="739" spans="167:171" hidden="1">
      <c r="FK739" s="105"/>
      <c r="FL739" s="105"/>
      <c r="FM739" s="105"/>
      <c r="FN739" s="105"/>
      <c r="FO739" s="105"/>
    </row>
    <row r="740" spans="167:171" hidden="1">
      <c r="FK740" s="105"/>
      <c r="FL740" s="105"/>
      <c r="FM740" s="105"/>
      <c r="FN740" s="105"/>
      <c r="FO740" s="105"/>
    </row>
    <row r="741" spans="167:171" hidden="1">
      <c r="FK741" s="105"/>
      <c r="FL741" s="105"/>
      <c r="FM741" s="105"/>
      <c r="FN741" s="105"/>
      <c r="FO741" s="105"/>
    </row>
    <row r="742" spans="167:171" hidden="1">
      <c r="FK742" s="105"/>
      <c r="FL742" s="105"/>
      <c r="FM742" s="105"/>
      <c r="FN742" s="105"/>
      <c r="FO742" s="105"/>
    </row>
    <row r="743" spans="167:171" hidden="1">
      <c r="FK743" s="105"/>
      <c r="FL743" s="105"/>
      <c r="FM743" s="105"/>
      <c r="FN743" s="105"/>
      <c r="FO743" s="105"/>
    </row>
    <row r="744" spans="167:171" hidden="1">
      <c r="FK744" s="105"/>
      <c r="FL744" s="105"/>
      <c r="FM744" s="105"/>
      <c r="FN744" s="105"/>
      <c r="FO744" s="105"/>
    </row>
    <row r="745" spans="167:171" hidden="1">
      <c r="FK745" s="105"/>
      <c r="FL745" s="105"/>
      <c r="FM745" s="105"/>
      <c r="FN745" s="105"/>
      <c r="FO745" s="105"/>
    </row>
    <row r="746" spans="167:171" hidden="1">
      <c r="FK746" s="105"/>
      <c r="FL746" s="105"/>
      <c r="FM746" s="105"/>
      <c r="FN746" s="105"/>
      <c r="FO746" s="105"/>
    </row>
    <row r="747" spans="167:171" hidden="1">
      <c r="FK747" s="105"/>
      <c r="FL747" s="105"/>
      <c r="FM747" s="105"/>
      <c r="FN747" s="105"/>
      <c r="FO747" s="105"/>
    </row>
    <row r="748" spans="167:171" hidden="1">
      <c r="FK748" s="105"/>
      <c r="FL748" s="105"/>
      <c r="FM748" s="105"/>
      <c r="FN748" s="105"/>
      <c r="FO748" s="105"/>
    </row>
    <row r="749" spans="167:171" hidden="1">
      <c r="FK749" s="105"/>
      <c r="FL749" s="105"/>
      <c r="FM749" s="105"/>
      <c r="FN749" s="105"/>
      <c r="FO749" s="105"/>
    </row>
    <row r="750" spans="167:171" hidden="1">
      <c r="FK750" s="105"/>
      <c r="FL750" s="105"/>
      <c r="FM750" s="105"/>
      <c r="FN750" s="105"/>
      <c r="FO750" s="105"/>
    </row>
    <row r="751" spans="167:171" hidden="1">
      <c r="FK751" s="105"/>
      <c r="FL751" s="105"/>
      <c r="FM751" s="105"/>
      <c r="FN751" s="105"/>
      <c r="FO751" s="105"/>
    </row>
    <row r="752" spans="167:171" hidden="1">
      <c r="FK752" s="105"/>
      <c r="FL752" s="105"/>
      <c r="FM752" s="105"/>
      <c r="FN752" s="105"/>
      <c r="FO752" s="105"/>
    </row>
    <row r="753" spans="167:171" hidden="1">
      <c r="FK753" s="105"/>
      <c r="FL753" s="105"/>
      <c r="FM753" s="105"/>
      <c r="FN753" s="105"/>
      <c r="FO753" s="105"/>
    </row>
    <row r="754" spans="167:171" hidden="1">
      <c r="FK754" s="105"/>
      <c r="FL754" s="105"/>
      <c r="FM754" s="105"/>
      <c r="FN754" s="105"/>
      <c r="FO754" s="105"/>
    </row>
    <row r="755" spans="167:171" hidden="1">
      <c r="FK755" s="105"/>
      <c r="FL755" s="105"/>
      <c r="FM755" s="105"/>
      <c r="FN755" s="105"/>
      <c r="FO755" s="105"/>
    </row>
    <row r="756" spans="167:171" hidden="1">
      <c r="FK756" s="105"/>
      <c r="FL756" s="105"/>
      <c r="FM756" s="105"/>
      <c r="FN756" s="105"/>
      <c r="FO756" s="105"/>
    </row>
    <row r="757" spans="167:171" hidden="1">
      <c r="FK757" s="105"/>
      <c r="FL757" s="105"/>
      <c r="FM757" s="105"/>
      <c r="FN757" s="105"/>
      <c r="FO757" s="105"/>
    </row>
    <row r="758" spans="167:171" hidden="1">
      <c r="FK758" s="105"/>
      <c r="FL758" s="105"/>
      <c r="FM758" s="105"/>
      <c r="FN758" s="105"/>
      <c r="FO758" s="105"/>
    </row>
    <row r="759" spans="167:171" hidden="1">
      <c r="FK759" s="105"/>
      <c r="FL759" s="105"/>
      <c r="FM759" s="105"/>
      <c r="FN759" s="105"/>
      <c r="FO759" s="105"/>
    </row>
    <row r="760" spans="167:171" hidden="1">
      <c r="FK760" s="105"/>
      <c r="FL760" s="105"/>
      <c r="FM760" s="105"/>
      <c r="FN760" s="105"/>
      <c r="FO760" s="105"/>
    </row>
    <row r="761" spans="167:171" hidden="1">
      <c r="FK761" s="105"/>
      <c r="FL761" s="105"/>
      <c r="FM761" s="105"/>
      <c r="FN761" s="105"/>
      <c r="FO761" s="105"/>
    </row>
    <row r="762" spans="167:171" hidden="1">
      <c r="FK762" s="105"/>
      <c r="FL762" s="105"/>
      <c r="FM762" s="105"/>
      <c r="FN762" s="105"/>
      <c r="FO762" s="105"/>
    </row>
    <row r="763" spans="167:171" hidden="1">
      <c r="FK763" s="105"/>
      <c r="FL763" s="105"/>
      <c r="FM763" s="105"/>
      <c r="FN763" s="105"/>
      <c r="FO763" s="105"/>
    </row>
    <row r="764" spans="167:171" hidden="1">
      <c r="FK764" s="105"/>
      <c r="FL764" s="105"/>
      <c r="FM764" s="105"/>
      <c r="FN764" s="105"/>
      <c r="FO764" s="105"/>
    </row>
    <row r="765" spans="167:171" hidden="1">
      <c r="FK765" s="105"/>
      <c r="FL765" s="105"/>
      <c r="FM765" s="105"/>
      <c r="FN765" s="105"/>
      <c r="FO765" s="105"/>
    </row>
    <row r="766" spans="167:171" hidden="1">
      <c r="FK766" s="105"/>
      <c r="FL766" s="105"/>
      <c r="FM766" s="105"/>
      <c r="FN766" s="105"/>
      <c r="FO766" s="105"/>
    </row>
    <row r="767" spans="167:171" hidden="1">
      <c r="FK767" s="105"/>
      <c r="FL767" s="105"/>
      <c r="FM767" s="105"/>
      <c r="FN767" s="105"/>
      <c r="FO767" s="105"/>
    </row>
    <row r="768" spans="167:171" hidden="1">
      <c r="FK768" s="105"/>
      <c r="FL768" s="105"/>
      <c r="FM768" s="105"/>
      <c r="FN768" s="105"/>
      <c r="FO768" s="105"/>
    </row>
    <row r="769" spans="167:171" hidden="1">
      <c r="FK769" s="105"/>
      <c r="FL769" s="105"/>
      <c r="FM769" s="105"/>
      <c r="FN769" s="105"/>
      <c r="FO769" s="105"/>
    </row>
    <row r="770" spans="167:171" hidden="1">
      <c r="FK770" s="105"/>
      <c r="FL770" s="105"/>
      <c r="FM770" s="105"/>
      <c r="FN770" s="105"/>
      <c r="FO770" s="105"/>
    </row>
    <row r="771" spans="167:171" hidden="1">
      <c r="FK771" s="105"/>
      <c r="FL771" s="105"/>
      <c r="FM771" s="105"/>
      <c r="FN771" s="105"/>
      <c r="FO771" s="105"/>
    </row>
    <row r="772" spans="167:171" hidden="1">
      <c r="FK772" s="105"/>
      <c r="FL772" s="105"/>
      <c r="FM772" s="105"/>
      <c r="FN772" s="105"/>
      <c r="FO772" s="105"/>
    </row>
    <row r="773" spans="167:171" hidden="1">
      <c r="FK773" s="105"/>
      <c r="FL773" s="105"/>
      <c r="FM773" s="105"/>
      <c r="FN773" s="105"/>
      <c r="FO773" s="105"/>
    </row>
    <row r="774" spans="167:171" hidden="1">
      <c r="FK774" s="105"/>
      <c r="FL774" s="105"/>
      <c r="FM774" s="105"/>
      <c r="FN774" s="105"/>
      <c r="FO774" s="105"/>
    </row>
    <row r="775" spans="167:171" hidden="1">
      <c r="FK775" s="105"/>
      <c r="FL775" s="105"/>
      <c r="FM775" s="105"/>
      <c r="FN775" s="105"/>
      <c r="FO775" s="105"/>
    </row>
    <row r="776" spans="167:171" hidden="1">
      <c r="FK776" s="105"/>
      <c r="FL776" s="105"/>
      <c r="FM776" s="105"/>
      <c r="FN776" s="105"/>
      <c r="FO776" s="105"/>
    </row>
    <row r="777" spans="167:171" hidden="1">
      <c r="FK777" s="105"/>
      <c r="FL777" s="105"/>
      <c r="FM777" s="105"/>
      <c r="FN777" s="105"/>
      <c r="FO777" s="105"/>
    </row>
    <row r="778" spans="167:171" hidden="1">
      <c r="FK778" s="105"/>
      <c r="FL778" s="105"/>
      <c r="FM778" s="105"/>
      <c r="FN778" s="105"/>
      <c r="FO778" s="105"/>
    </row>
    <row r="779" spans="167:171" hidden="1">
      <c r="FK779" s="105"/>
      <c r="FL779" s="105"/>
      <c r="FM779" s="105"/>
      <c r="FN779" s="105"/>
      <c r="FO779" s="105"/>
    </row>
    <row r="780" spans="167:171" hidden="1">
      <c r="FK780" s="105"/>
      <c r="FL780" s="105"/>
      <c r="FM780" s="105"/>
      <c r="FN780" s="105"/>
      <c r="FO780" s="105"/>
    </row>
    <row r="781" spans="167:171" hidden="1">
      <c r="FK781" s="105"/>
      <c r="FL781" s="105"/>
      <c r="FM781" s="105"/>
      <c r="FN781" s="105"/>
      <c r="FO781" s="105"/>
    </row>
    <row r="782" spans="167:171" hidden="1">
      <c r="FK782" s="105"/>
      <c r="FL782" s="105"/>
      <c r="FM782" s="105"/>
      <c r="FN782" s="105"/>
      <c r="FO782" s="105"/>
    </row>
    <row r="783" spans="167:171" hidden="1">
      <c r="FK783" s="105"/>
      <c r="FL783" s="105"/>
      <c r="FM783" s="105"/>
      <c r="FN783" s="105"/>
      <c r="FO783" s="105"/>
    </row>
    <row r="784" spans="167:171" hidden="1">
      <c r="FK784" s="105"/>
      <c r="FL784" s="105"/>
      <c r="FM784" s="105"/>
      <c r="FN784" s="105"/>
      <c r="FO784" s="105"/>
    </row>
    <row r="785" spans="167:171" hidden="1">
      <c r="FK785" s="105"/>
      <c r="FL785" s="105"/>
      <c r="FM785" s="105"/>
      <c r="FN785" s="105"/>
      <c r="FO785" s="105"/>
    </row>
    <row r="786" spans="167:171" hidden="1">
      <c r="FK786" s="105"/>
      <c r="FL786" s="105"/>
      <c r="FM786" s="105"/>
      <c r="FN786" s="105"/>
      <c r="FO786" s="105"/>
    </row>
    <row r="787" spans="167:171" hidden="1">
      <c r="FK787" s="105"/>
      <c r="FL787" s="105"/>
      <c r="FM787" s="105"/>
      <c r="FN787" s="105"/>
      <c r="FO787" s="105"/>
    </row>
    <row r="788" spans="167:171" hidden="1">
      <c r="FK788" s="105"/>
      <c r="FL788" s="105"/>
      <c r="FM788" s="105"/>
      <c r="FN788" s="105"/>
      <c r="FO788" s="105"/>
    </row>
    <row r="789" spans="167:171" hidden="1">
      <c r="FK789" s="105"/>
      <c r="FL789" s="105"/>
      <c r="FM789" s="105"/>
      <c r="FN789" s="105"/>
      <c r="FO789" s="105"/>
    </row>
    <row r="790" spans="167:171" hidden="1">
      <c r="FK790" s="105"/>
      <c r="FL790" s="105"/>
      <c r="FM790" s="105"/>
      <c r="FN790" s="105"/>
      <c r="FO790" s="105"/>
    </row>
    <row r="791" spans="167:171" hidden="1">
      <c r="FK791" s="105"/>
      <c r="FL791" s="105"/>
      <c r="FM791" s="105"/>
      <c r="FN791" s="105"/>
      <c r="FO791" s="105"/>
    </row>
    <row r="792" spans="167:171" hidden="1">
      <c r="FK792" s="105"/>
      <c r="FL792" s="105"/>
      <c r="FM792" s="105"/>
      <c r="FN792" s="105"/>
      <c r="FO792" s="105"/>
    </row>
    <row r="793" spans="167:171" hidden="1">
      <c r="FK793" s="105"/>
      <c r="FL793" s="105"/>
      <c r="FM793" s="105"/>
      <c r="FN793" s="105"/>
      <c r="FO793" s="105"/>
    </row>
    <row r="794" spans="167:171" hidden="1">
      <c r="FK794" s="105"/>
      <c r="FL794" s="105"/>
      <c r="FM794" s="105"/>
      <c r="FN794" s="105"/>
      <c r="FO794" s="105"/>
    </row>
    <row r="795" spans="167:171" hidden="1">
      <c r="FK795" s="105"/>
      <c r="FL795" s="105"/>
      <c r="FM795" s="105"/>
      <c r="FN795" s="105"/>
      <c r="FO795" s="105"/>
    </row>
    <row r="796" spans="167:171" hidden="1">
      <c r="FK796" s="105"/>
      <c r="FL796" s="105"/>
      <c r="FM796" s="105"/>
      <c r="FN796" s="105"/>
      <c r="FO796" s="105"/>
    </row>
    <row r="797" spans="167:171" hidden="1">
      <c r="FK797" s="105"/>
      <c r="FL797" s="105"/>
      <c r="FM797" s="105"/>
      <c r="FN797" s="105"/>
      <c r="FO797" s="105"/>
    </row>
    <row r="798" spans="167:171" hidden="1">
      <c r="FK798" s="105"/>
      <c r="FL798" s="105"/>
      <c r="FM798" s="105"/>
      <c r="FN798" s="105"/>
      <c r="FO798" s="105"/>
    </row>
    <row r="799" spans="167:171" hidden="1">
      <c r="FK799" s="105"/>
      <c r="FL799" s="105"/>
      <c r="FM799" s="105"/>
      <c r="FN799" s="105"/>
      <c r="FO799" s="105"/>
    </row>
    <row r="800" spans="167:171" hidden="1">
      <c r="FK800" s="105"/>
      <c r="FL800" s="105"/>
      <c r="FM800" s="105"/>
      <c r="FN800" s="105"/>
      <c r="FO800" s="105"/>
    </row>
    <row r="801" spans="167:171" hidden="1">
      <c r="FK801" s="105"/>
      <c r="FL801" s="105"/>
      <c r="FM801" s="105"/>
      <c r="FN801" s="105"/>
      <c r="FO801" s="105"/>
    </row>
    <row r="802" spans="167:171" hidden="1">
      <c r="FK802" s="105"/>
      <c r="FL802" s="105"/>
      <c r="FM802" s="105"/>
      <c r="FN802" s="105"/>
      <c r="FO802" s="105"/>
    </row>
    <row r="803" spans="167:171" hidden="1">
      <c r="FK803" s="105"/>
      <c r="FL803" s="105"/>
      <c r="FM803" s="105"/>
      <c r="FN803" s="105"/>
      <c r="FO803" s="105"/>
    </row>
    <row r="804" spans="167:171" hidden="1">
      <c r="FK804" s="105"/>
      <c r="FL804" s="105"/>
      <c r="FM804" s="105"/>
      <c r="FN804" s="105"/>
      <c r="FO804" s="105"/>
    </row>
    <row r="805" spans="167:171" hidden="1">
      <c r="FK805" s="105"/>
      <c r="FL805" s="105"/>
      <c r="FM805" s="105"/>
      <c r="FN805" s="105"/>
      <c r="FO805" s="105"/>
    </row>
    <row r="806" spans="167:171" hidden="1">
      <c r="FK806" s="105"/>
      <c r="FL806" s="105"/>
      <c r="FM806" s="105"/>
      <c r="FN806" s="105"/>
      <c r="FO806" s="105"/>
    </row>
    <row r="807" spans="167:171" hidden="1">
      <c r="FK807" s="105"/>
      <c r="FL807" s="105"/>
      <c r="FM807" s="105"/>
      <c r="FN807" s="105"/>
      <c r="FO807" s="105"/>
    </row>
    <row r="808" spans="167:171" hidden="1">
      <c r="FK808" s="105"/>
      <c r="FL808" s="105"/>
      <c r="FM808" s="105"/>
      <c r="FN808" s="105"/>
      <c r="FO808" s="105"/>
    </row>
    <row r="809" spans="167:171" hidden="1">
      <c r="FK809" s="105"/>
      <c r="FL809" s="105"/>
      <c r="FM809" s="105"/>
      <c r="FN809" s="105"/>
      <c r="FO809" s="105"/>
    </row>
    <row r="810" spans="167:171" hidden="1">
      <c r="FK810" s="105"/>
      <c r="FL810" s="105"/>
      <c r="FM810" s="105"/>
      <c r="FN810" s="105"/>
      <c r="FO810" s="105"/>
    </row>
    <row r="811" spans="167:171" hidden="1">
      <c r="FK811" s="105"/>
      <c r="FL811" s="105"/>
      <c r="FM811" s="105"/>
      <c r="FN811" s="105"/>
      <c r="FO811" s="105"/>
    </row>
    <row r="812" spans="167:171" hidden="1">
      <c r="FK812" s="105"/>
      <c r="FL812" s="105"/>
      <c r="FM812" s="105"/>
      <c r="FN812" s="105"/>
      <c r="FO812" s="105"/>
    </row>
    <row r="813" spans="167:171" hidden="1">
      <c r="FK813" s="105"/>
      <c r="FL813" s="105"/>
      <c r="FM813" s="105"/>
      <c r="FN813" s="105"/>
      <c r="FO813" s="105"/>
    </row>
    <row r="814" spans="167:171" hidden="1">
      <c r="FK814" s="105"/>
      <c r="FL814" s="105"/>
      <c r="FM814" s="105"/>
      <c r="FN814" s="105"/>
      <c r="FO814" s="105"/>
    </row>
    <row r="815" spans="167:171" hidden="1">
      <c r="FK815" s="105"/>
      <c r="FL815" s="105"/>
      <c r="FM815" s="105"/>
      <c r="FN815" s="105"/>
      <c r="FO815" s="105"/>
    </row>
    <row r="816" spans="167:171" hidden="1">
      <c r="FK816" s="105"/>
      <c r="FL816" s="105"/>
      <c r="FM816" s="105"/>
      <c r="FN816" s="105"/>
      <c r="FO816" s="105"/>
    </row>
    <row r="817" spans="167:171" hidden="1">
      <c r="FK817" s="105"/>
      <c r="FL817" s="105"/>
      <c r="FM817" s="105"/>
      <c r="FN817" s="105"/>
      <c r="FO817" s="105"/>
    </row>
    <row r="818" spans="167:171" hidden="1">
      <c r="FK818" s="105"/>
      <c r="FL818" s="105"/>
      <c r="FM818" s="105"/>
      <c r="FN818" s="105"/>
      <c r="FO818" s="105"/>
    </row>
    <row r="819" spans="167:171" hidden="1">
      <c r="FK819" s="105"/>
      <c r="FL819" s="105"/>
      <c r="FM819" s="105"/>
      <c r="FN819" s="105"/>
      <c r="FO819" s="105"/>
    </row>
    <row r="820" spans="167:171" hidden="1">
      <c r="FK820" s="105"/>
      <c r="FL820" s="105"/>
      <c r="FM820" s="105"/>
      <c r="FN820" s="105"/>
      <c r="FO820" s="105"/>
    </row>
    <row r="821" spans="167:171" hidden="1">
      <c r="FK821" s="105"/>
      <c r="FL821" s="105"/>
      <c r="FM821" s="105"/>
      <c r="FN821" s="105"/>
      <c r="FO821" s="105"/>
    </row>
    <row r="822" spans="167:171" hidden="1">
      <c r="FK822" s="105"/>
      <c r="FL822" s="105"/>
      <c r="FM822" s="105"/>
      <c r="FN822" s="105"/>
      <c r="FO822" s="105"/>
    </row>
    <row r="823" spans="167:171" hidden="1">
      <c r="FK823" s="105"/>
      <c r="FL823" s="105"/>
      <c r="FM823" s="105"/>
      <c r="FN823" s="105"/>
      <c r="FO823" s="105"/>
    </row>
    <row r="824" spans="167:171" hidden="1">
      <c r="FK824" s="105"/>
      <c r="FL824" s="105"/>
      <c r="FM824" s="105"/>
      <c r="FN824" s="105"/>
      <c r="FO824" s="105"/>
    </row>
    <row r="825" spans="167:171" hidden="1">
      <c r="FK825" s="105"/>
      <c r="FL825" s="105"/>
      <c r="FM825" s="105"/>
      <c r="FN825" s="105"/>
      <c r="FO825" s="105"/>
    </row>
    <row r="826" spans="167:171" hidden="1">
      <c r="FK826" s="105"/>
      <c r="FL826" s="105"/>
      <c r="FM826" s="105"/>
      <c r="FN826" s="105"/>
      <c r="FO826" s="105"/>
    </row>
    <row r="827" spans="167:171" hidden="1">
      <c r="FK827" s="105"/>
      <c r="FL827" s="105"/>
      <c r="FM827" s="105"/>
      <c r="FN827" s="105"/>
      <c r="FO827" s="105"/>
    </row>
    <row r="828" spans="167:171" hidden="1">
      <c r="FK828" s="105"/>
      <c r="FL828" s="105"/>
      <c r="FM828" s="105"/>
      <c r="FN828" s="105"/>
      <c r="FO828" s="105"/>
    </row>
    <row r="829" spans="167:171" hidden="1">
      <c r="FK829" s="105"/>
      <c r="FL829" s="105"/>
      <c r="FM829" s="105"/>
      <c r="FN829" s="105"/>
      <c r="FO829" s="105"/>
    </row>
    <row r="830" spans="167:171" hidden="1">
      <c r="FK830" s="105"/>
      <c r="FL830" s="105"/>
      <c r="FM830" s="105"/>
      <c r="FN830" s="105"/>
      <c r="FO830" s="105"/>
    </row>
    <row r="831" spans="167:171" hidden="1">
      <c r="FK831" s="105"/>
      <c r="FL831" s="105"/>
      <c r="FM831" s="105"/>
      <c r="FN831" s="105"/>
      <c r="FO831" s="105"/>
    </row>
    <row r="832" spans="167:171" hidden="1">
      <c r="FK832" s="105"/>
      <c r="FL832" s="105"/>
      <c r="FM832" s="105"/>
      <c r="FN832" s="105"/>
      <c r="FO832" s="105"/>
    </row>
    <row r="833" spans="167:171" hidden="1">
      <c r="FK833" s="105"/>
      <c r="FL833" s="105"/>
      <c r="FM833" s="105"/>
      <c r="FN833" s="105"/>
      <c r="FO833" s="105"/>
    </row>
    <row r="834" spans="167:171" hidden="1">
      <c r="FK834" s="105"/>
      <c r="FL834" s="105"/>
      <c r="FM834" s="105"/>
      <c r="FN834" s="105"/>
      <c r="FO834" s="105"/>
    </row>
    <row r="835" spans="167:171" hidden="1">
      <c r="FK835" s="105"/>
      <c r="FL835" s="105"/>
      <c r="FM835" s="105"/>
      <c r="FN835" s="105"/>
      <c r="FO835" s="105"/>
    </row>
    <row r="836" spans="167:171" hidden="1">
      <c r="FK836" s="105"/>
      <c r="FL836" s="105"/>
      <c r="FM836" s="105"/>
      <c r="FN836" s="105"/>
      <c r="FO836" s="105"/>
    </row>
    <row r="837" spans="167:171" hidden="1">
      <c r="FK837" s="105"/>
      <c r="FL837" s="105"/>
      <c r="FM837" s="105"/>
      <c r="FN837" s="105"/>
      <c r="FO837" s="105"/>
    </row>
    <row r="838" spans="167:171" hidden="1">
      <c r="FK838" s="105"/>
      <c r="FL838" s="105"/>
      <c r="FM838" s="105"/>
      <c r="FN838" s="105"/>
      <c r="FO838" s="105"/>
    </row>
    <row r="839" spans="167:171" hidden="1">
      <c r="FK839" s="105"/>
      <c r="FL839" s="105"/>
      <c r="FM839" s="105"/>
      <c r="FN839" s="105"/>
      <c r="FO839" s="105"/>
    </row>
    <row r="840" spans="167:171" hidden="1">
      <c r="FK840" s="105"/>
      <c r="FL840" s="105"/>
      <c r="FM840" s="105"/>
      <c r="FN840" s="105"/>
      <c r="FO840" s="105"/>
    </row>
    <row r="841" spans="167:171" hidden="1">
      <c r="FK841" s="105"/>
      <c r="FL841" s="105"/>
      <c r="FM841" s="105"/>
      <c r="FN841" s="105"/>
      <c r="FO841" s="105"/>
    </row>
    <row r="842" spans="167:171" hidden="1">
      <c r="FK842" s="105"/>
      <c r="FL842" s="105"/>
      <c r="FM842" s="105"/>
      <c r="FN842" s="105"/>
      <c r="FO842" s="105"/>
    </row>
    <row r="843" spans="167:171" hidden="1">
      <c r="FK843" s="105"/>
      <c r="FL843" s="105"/>
      <c r="FM843" s="105"/>
      <c r="FN843" s="105"/>
      <c r="FO843" s="105"/>
    </row>
    <row r="844" spans="167:171" hidden="1">
      <c r="FK844" s="105"/>
      <c r="FL844" s="105"/>
      <c r="FM844" s="105"/>
      <c r="FN844" s="105"/>
      <c r="FO844" s="105"/>
    </row>
    <row r="845" spans="167:171" hidden="1">
      <c r="FK845" s="105"/>
      <c r="FL845" s="105"/>
      <c r="FM845" s="105"/>
      <c r="FN845" s="105"/>
      <c r="FO845" s="105"/>
    </row>
    <row r="846" spans="167:171" hidden="1">
      <c r="FK846" s="105"/>
      <c r="FL846" s="105"/>
      <c r="FM846" s="105"/>
      <c r="FN846" s="105"/>
      <c r="FO846" s="105"/>
    </row>
    <row r="847" spans="167:171" hidden="1">
      <c r="FK847" s="105"/>
      <c r="FL847" s="105"/>
      <c r="FM847" s="105"/>
      <c r="FN847" s="105"/>
      <c r="FO847" s="105"/>
    </row>
    <row r="848" spans="167:171" hidden="1">
      <c r="FK848" s="105"/>
      <c r="FL848" s="105"/>
      <c r="FM848" s="105"/>
      <c r="FN848" s="105"/>
      <c r="FO848" s="105"/>
    </row>
    <row r="849" spans="167:171" hidden="1">
      <c r="FK849" s="105"/>
      <c r="FL849" s="105"/>
      <c r="FM849" s="105"/>
      <c r="FN849" s="105"/>
      <c r="FO849" s="105"/>
    </row>
    <row r="850" spans="167:171" hidden="1">
      <c r="FK850" s="105"/>
      <c r="FL850" s="105"/>
      <c r="FM850" s="105"/>
      <c r="FN850" s="105"/>
      <c r="FO850" s="105"/>
    </row>
    <row r="851" spans="167:171" hidden="1">
      <c r="FK851" s="105"/>
      <c r="FL851" s="105"/>
      <c r="FM851" s="105"/>
      <c r="FN851" s="105"/>
      <c r="FO851" s="105"/>
    </row>
    <row r="852" spans="167:171" hidden="1">
      <c r="FK852" s="105"/>
      <c r="FL852" s="105"/>
      <c r="FM852" s="105"/>
      <c r="FN852" s="105"/>
      <c r="FO852" s="105"/>
    </row>
    <row r="853" spans="167:171" hidden="1">
      <c r="FK853" s="105"/>
      <c r="FL853" s="105"/>
      <c r="FM853" s="105"/>
      <c r="FN853" s="105"/>
      <c r="FO853" s="105"/>
    </row>
    <row r="854" spans="167:171" hidden="1">
      <c r="FK854" s="105"/>
      <c r="FL854" s="105"/>
      <c r="FM854" s="105"/>
      <c r="FN854" s="105"/>
      <c r="FO854" s="105"/>
    </row>
    <row r="855" spans="167:171" hidden="1">
      <c r="FK855" s="105"/>
      <c r="FL855" s="105"/>
      <c r="FM855" s="105"/>
      <c r="FN855" s="105"/>
      <c r="FO855" s="105"/>
    </row>
    <row r="856" spans="167:171" hidden="1">
      <c r="FK856" s="105"/>
      <c r="FL856" s="105"/>
      <c r="FM856" s="105"/>
      <c r="FN856" s="105"/>
      <c r="FO856" s="105"/>
    </row>
    <row r="857" spans="167:171" hidden="1">
      <c r="FK857" s="105"/>
      <c r="FL857" s="105"/>
      <c r="FM857" s="105"/>
      <c r="FN857" s="105"/>
      <c r="FO857" s="105"/>
    </row>
    <row r="858" spans="167:171" hidden="1">
      <c r="FK858" s="105"/>
      <c r="FL858" s="105"/>
      <c r="FM858" s="105"/>
      <c r="FN858" s="105"/>
      <c r="FO858" s="105"/>
    </row>
    <row r="859" spans="167:171" hidden="1">
      <c r="FK859" s="105"/>
      <c r="FL859" s="105"/>
      <c r="FM859" s="105"/>
      <c r="FN859" s="105"/>
      <c r="FO859" s="105"/>
    </row>
    <row r="860" spans="167:171" hidden="1">
      <c r="FK860" s="105"/>
      <c r="FL860" s="105"/>
      <c r="FM860" s="105"/>
      <c r="FN860" s="105"/>
      <c r="FO860" s="105"/>
    </row>
    <row r="861" spans="167:171" hidden="1">
      <c r="FK861" s="105"/>
      <c r="FL861" s="105"/>
      <c r="FM861" s="105"/>
      <c r="FN861" s="105"/>
      <c r="FO861" s="105"/>
    </row>
    <row r="862" spans="167:171" hidden="1">
      <c r="FK862" s="105"/>
      <c r="FL862" s="105"/>
      <c r="FM862" s="105"/>
      <c r="FN862" s="105"/>
      <c r="FO862" s="105"/>
    </row>
    <row r="863" spans="167:171" hidden="1">
      <c r="FK863" s="105"/>
      <c r="FL863" s="105"/>
      <c r="FM863" s="105"/>
      <c r="FN863" s="105"/>
      <c r="FO863" s="105"/>
    </row>
    <row r="864" spans="167:171" hidden="1">
      <c r="FK864" s="105"/>
      <c r="FL864" s="105"/>
      <c r="FM864" s="105"/>
      <c r="FN864" s="105"/>
      <c r="FO864" s="105"/>
    </row>
    <row r="865" spans="167:171" hidden="1">
      <c r="FK865" s="105"/>
      <c r="FL865" s="105"/>
      <c r="FM865" s="105"/>
      <c r="FN865" s="105"/>
      <c r="FO865" s="105"/>
    </row>
    <row r="866" spans="167:171" hidden="1">
      <c r="FK866" s="105"/>
      <c r="FL866" s="105"/>
      <c r="FM866" s="105"/>
      <c r="FN866" s="105"/>
      <c r="FO866" s="105"/>
    </row>
    <row r="867" spans="167:171" hidden="1">
      <c r="FK867" s="105"/>
      <c r="FL867" s="105"/>
      <c r="FM867" s="105"/>
      <c r="FN867" s="105"/>
      <c r="FO867" s="105"/>
    </row>
    <row r="868" spans="167:171" hidden="1">
      <c r="FK868" s="105"/>
      <c r="FL868" s="105"/>
      <c r="FM868" s="105"/>
      <c r="FN868" s="105"/>
      <c r="FO868" s="105"/>
    </row>
    <row r="869" spans="167:171" hidden="1">
      <c r="FK869" s="105"/>
      <c r="FL869" s="105"/>
      <c r="FM869" s="105"/>
      <c r="FN869" s="105"/>
      <c r="FO869" s="105"/>
    </row>
    <row r="870" spans="167:171" hidden="1">
      <c r="FK870" s="105"/>
      <c r="FL870" s="105"/>
      <c r="FM870" s="105"/>
      <c r="FN870" s="105"/>
      <c r="FO870" s="105"/>
    </row>
    <row r="871" spans="167:171" hidden="1">
      <c r="FK871" s="105"/>
      <c r="FL871" s="105"/>
      <c r="FM871" s="105"/>
      <c r="FN871" s="105"/>
      <c r="FO871" s="105"/>
    </row>
    <row r="872" spans="167:171" hidden="1">
      <c r="FK872" s="105"/>
      <c r="FL872" s="105"/>
      <c r="FM872" s="105"/>
      <c r="FN872" s="105"/>
      <c r="FO872" s="105"/>
    </row>
    <row r="873" spans="167:171" hidden="1">
      <c r="FK873" s="105"/>
      <c r="FL873" s="105"/>
      <c r="FM873" s="105"/>
      <c r="FN873" s="105"/>
      <c r="FO873" s="105"/>
    </row>
    <row r="874" spans="167:171" hidden="1">
      <c r="FK874" s="105"/>
      <c r="FL874" s="105"/>
      <c r="FM874" s="105"/>
      <c r="FN874" s="105"/>
      <c r="FO874" s="105"/>
    </row>
    <row r="875" spans="167:171" hidden="1">
      <c r="FK875" s="105"/>
      <c r="FL875" s="105"/>
      <c r="FM875" s="105"/>
      <c r="FN875" s="105"/>
      <c r="FO875" s="105"/>
    </row>
    <row r="876" spans="167:171" hidden="1">
      <c r="FK876" s="105"/>
      <c r="FL876" s="105"/>
      <c r="FM876" s="105"/>
      <c r="FN876" s="105"/>
      <c r="FO876" s="105"/>
    </row>
    <row r="877" spans="167:171" hidden="1">
      <c r="FK877" s="105"/>
      <c r="FL877" s="105"/>
      <c r="FM877" s="105"/>
      <c r="FN877" s="105"/>
      <c r="FO877" s="105"/>
    </row>
    <row r="878" spans="167:171" hidden="1">
      <c r="FK878" s="105"/>
      <c r="FL878" s="105"/>
      <c r="FM878" s="105"/>
      <c r="FN878" s="105"/>
      <c r="FO878" s="105"/>
    </row>
    <row r="879" spans="167:171" hidden="1">
      <c r="FK879" s="105"/>
      <c r="FL879" s="105"/>
      <c r="FM879" s="105"/>
      <c r="FN879" s="105"/>
      <c r="FO879" s="105"/>
    </row>
    <row r="880" spans="167:171" hidden="1">
      <c r="FK880" s="105"/>
      <c r="FL880" s="105"/>
      <c r="FM880" s="105"/>
      <c r="FN880" s="105"/>
      <c r="FO880" s="105"/>
    </row>
    <row r="881" spans="167:171" hidden="1">
      <c r="FK881" s="105"/>
      <c r="FL881" s="105"/>
      <c r="FM881" s="105"/>
      <c r="FN881" s="105"/>
      <c r="FO881" s="105"/>
    </row>
    <row r="882" spans="167:171" hidden="1">
      <c r="FK882" s="105"/>
      <c r="FL882" s="105"/>
      <c r="FM882" s="105"/>
      <c r="FN882" s="105"/>
      <c r="FO882" s="105"/>
    </row>
    <row r="883" spans="167:171" hidden="1">
      <c r="FK883" s="105"/>
      <c r="FL883" s="105"/>
      <c r="FM883" s="105"/>
      <c r="FN883" s="105"/>
      <c r="FO883" s="105"/>
    </row>
    <row r="884" spans="167:171" hidden="1">
      <c r="FK884" s="105"/>
      <c r="FL884" s="105"/>
      <c r="FM884" s="105"/>
      <c r="FN884" s="105"/>
      <c r="FO884" s="105"/>
    </row>
    <row r="885" spans="167:171" hidden="1">
      <c r="FK885" s="105"/>
      <c r="FL885" s="105"/>
      <c r="FM885" s="105"/>
      <c r="FN885" s="105"/>
      <c r="FO885" s="105"/>
    </row>
    <row r="886" spans="167:171" hidden="1">
      <c r="FK886" s="105"/>
      <c r="FL886" s="105"/>
      <c r="FM886" s="105"/>
      <c r="FN886" s="105"/>
      <c r="FO886" s="105"/>
    </row>
    <row r="887" spans="167:171" hidden="1">
      <c r="FK887" s="105"/>
      <c r="FL887" s="105"/>
      <c r="FM887" s="105"/>
      <c r="FN887" s="105"/>
      <c r="FO887" s="105"/>
    </row>
    <row r="888" spans="167:171" hidden="1">
      <c r="FK888" s="105"/>
      <c r="FL888" s="105"/>
      <c r="FM888" s="105"/>
      <c r="FN888" s="105"/>
      <c r="FO888" s="105"/>
    </row>
    <row r="889" spans="167:171" hidden="1">
      <c r="FK889" s="105"/>
      <c r="FL889" s="105"/>
      <c r="FM889" s="105"/>
      <c r="FN889" s="105"/>
      <c r="FO889" s="105"/>
    </row>
    <row r="890" spans="167:171" hidden="1">
      <c r="FK890" s="105"/>
      <c r="FL890" s="105"/>
      <c r="FM890" s="105"/>
      <c r="FN890" s="105"/>
      <c r="FO890" s="105"/>
    </row>
    <row r="891" spans="167:171" hidden="1">
      <c r="FK891" s="105"/>
      <c r="FL891" s="105"/>
      <c r="FM891" s="105"/>
      <c r="FN891" s="105"/>
      <c r="FO891" s="105"/>
    </row>
    <row r="892" spans="167:171" hidden="1">
      <c r="FK892" s="105"/>
      <c r="FL892" s="105"/>
      <c r="FM892" s="105"/>
      <c r="FN892" s="105"/>
      <c r="FO892" s="105"/>
    </row>
    <row r="893" spans="167:171" hidden="1">
      <c r="FK893" s="105"/>
      <c r="FL893" s="105"/>
      <c r="FM893" s="105"/>
      <c r="FN893" s="105"/>
      <c r="FO893" s="105"/>
    </row>
    <row r="894" spans="167:171" hidden="1">
      <c r="FK894" s="105"/>
      <c r="FL894" s="105"/>
      <c r="FM894" s="105"/>
      <c r="FN894" s="105"/>
      <c r="FO894" s="105"/>
    </row>
    <row r="895" spans="167:171" hidden="1">
      <c r="FK895" s="105"/>
      <c r="FL895" s="105"/>
      <c r="FM895" s="105"/>
      <c r="FN895" s="105"/>
      <c r="FO895" s="105"/>
    </row>
    <row r="896" spans="167:171" hidden="1">
      <c r="FK896" s="105"/>
      <c r="FL896" s="105"/>
      <c r="FM896" s="105"/>
      <c r="FN896" s="105"/>
      <c r="FO896" s="105"/>
    </row>
    <row r="897" spans="167:171" hidden="1">
      <c r="FK897" s="105"/>
      <c r="FL897" s="105"/>
      <c r="FM897" s="105"/>
      <c r="FN897" s="105"/>
      <c r="FO897" s="105"/>
    </row>
    <row r="898" spans="167:171" hidden="1">
      <c r="FK898" s="105"/>
      <c r="FL898" s="105"/>
      <c r="FM898" s="105"/>
      <c r="FN898" s="105"/>
      <c r="FO898" s="105"/>
    </row>
    <row r="899" spans="167:171" hidden="1">
      <c r="FK899" s="105"/>
      <c r="FL899" s="105"/>
      <c r="FM899" s="105"/>
      <c r="FN899" s="105"/>
      <c r="FO899" s="105"/>
    </row>
    <row r="900" spans="167:171" hidden="1">
      <c r="FK900" s="105"/>
      <c r="FL900" s="105"/>
      <c r="FM900" s="105"/>
      <c r="FN900" s="105"/>
      <c r="FO900" s="105"/>
    </row>
    <row r="901" spans="167:171" hidden="1">
      <c r="FK901" s="105"/>
      <c r="FL901" s="105"/>
      <c r="FM901" s="105"/>
      <c r="FN901" s="105"/>
      <c r="FO901" s="105"/>
    </row>
    <row r="902" spans="167:171" hidden="1">
      <c r="FK902" s="105"/>
      <c r="FL902" s="105"/>
      <c r="FM902" s="105"/>
      <c r="FN902" s="105"/>
      <c r="FO902" s="105"/>
    </row>
    <row r="903" spans="167:171" hidden="1">
      <c r="FK903" s="105"/>
      <c r="FL903" s="105"/>
      <c r="FM903" s="105"/>
      <c r="FN903" s="105"/>
      <c r="FO903" s="105"/>
    </row>
    <row r="904" spans="167:171" hidden="1">
      <c r="FK904" s="105"/>
      <c r="FL904" s="105"/>
      <c r="FM904" s="105"/>
      <c r="FN904" s="105"/>
      <c r="FO904" s="105"/>
    </row>
    <row r="905" spans="167:171" hidden="1">
      <c r="FK905" s="105"/>
      <c r="FL905" s="105"/>
      <c r="FM905" s="105"/>
      <c r="FN905" s="105"/>
      <c r="FO905" s="105"/>
    </row>
    <row r="906" spans="167:171" hidden="1">
      <c r="FK906" s="105"/>
      <c r="FL906" s="105"/>
      <c r="FM906" s="105"/>
      <c r="FN906" s="105"/>
      <c r="FO906" s="105"/>
    </row>
    <row r="907" spans="167:171" hidden="1">
      <c r="FK907" s="105"/>
      <c r="FL907" s="105"/>
      <c r="FM907" s="105"/>
      <c r="FN907" s="105"/>
      <c r="FO907" s="105"/>
    </row>
    <row r="908" spans="167:171" hidden="1">
      <c r="FK908" s="105"/>
      <c r="FL908" s="105"/>
      <c r="FM908" s="105"/>
      <c r="FN908" s="105"/>
      <c r="FO908" s="105"/>
    </row>
    <row r="909" spans="167:171" hidden="1">
      <c r="FK909" s="105"/>
      <c r="FL909" s="105"/>
      <c r="FM909" s="105"/>
      <c r="FN909" s="105"/>
      <c r="FO909" s="105"/>
    </row>
    <row r="910" spans="167:171" hidden="1">
      <c r="FK910" s="105"/>
      <c r="FL910" s="105"/>
      <c r="FM910" s="105"/>
      <c r="FN910" s="105"/>
      <c r="FO910" s="105"/>
    </row>
    <row r="911" spans="167:171" hidden="1">
      <c r="FK911" s="105"/>
      <c r="FL911" s="105"/>
      <c r="FM911" s="105"/>
      <c r="FN911" s="105"/>
      <c r="FO911" s="105"/>
    </row>
    <row r="912" spans="167:171" hidden="1">
      <c r="FK912" s="105"/>
      <c r="FL912" s="105"/>
      <c r="FM912" s="105"/>
      <c r="FN912" s="105"/>
      <c r="FO912" s="105"/>
    </row>
    <row r="913" spans="167:171" hidden="1">
      <c r="FK913" s="105"/>
      <c r="FL913" s="105"/>
      <c r="FM913" s="105"/>
      <c r="FN913" s="105"/>
      <c r="FO913" s="105"/>
    </row>
    <row r="914" spans="167:171" hidden="1">
      <c r="FK914" s="105"/>
      <c r="FL914" s="105"/>
      <c r="FM914" s="105"/>
      <c r="FN914" s="105"/>
      <c r="FO914" s="105"/>
    </row>
    <row r="915" spans="167:171" hidden="1">
      <c r="FK915" s="105"/>
      <c r="FL915" s="105"/>
      <c r="FM915" s="105"/>
      <c r="FN915" s="105"/>
      <c r="FO915" s="105"/>
    </row>
    <row r="916" spans="167:171" hidden="1">
      <c r="FK916" s="105"/>
      <c r="FL916" s="105"/>
      <c r="FM916" s="105"/>
      <c r="FN916" s="105"/>
      <c r="FO916" s="105"/>
    </row>
    <row r="917" spans="167:171" hidden="1">
      <c r="FK917" s="105"/>
      <c r="FL917" s="105"/>
      <c r="FM917" s="105"/>
      <c r="FN917" s="105"/>
      <c r="FO917" s="105"/>
    </row>
    <row r="918" spans="167:171" hidden="1">
      <c r="FK918" s="105"/>
      <c r="FL918" s="105"/>
      <c r="FM918" s="105"/>
      <c r="FN918" s="105"/>
      <c r="FO918" s="105"/>
    </row>
    <row r="919" spans="167:171" hidden="1">
      <c r="FK919" s="105"/>
      <c r="FL919" s="105"/>
      <c r="FM919" s="105"/>
      <c r="FN919" s="105"/>
      <c r="FO919" s="105"/>
    </row>
    <row r="920" spans="167:171" hidden="1">
      <c r="FK920" s="105"/>
      <c r="FL920" s="105"/>
      <c r="FM920" s="105"/>
      <c r="FN920" s="105"/>
      <c r="FO920" s="105"/>
    </row>
    <row r="921" spans="167:171" hidden="1">
      <c r="FK921" s="105"/>
      <c r="FL921" s="105"/>
      <c r="FM921" s="105"/>
      <c r="FN921" s="105"/>
      <c r="FO921" s="105"/>
    </row>
    <row r="922" spans="167:171" hidden="1">
      <c r="FK922" s="105"/>
      <c r="FL922" s="105"/>
      <c r="FM922" s="105"/>
      <c r="FN922" s="105"/>
      <c r="FO922" s="105"/>
    </row>
    <row r="923" spans="167:171" hidden="1">
      <c r="FK923" s="105"/>
      <c r="FL923" s="105"/>
      <c r="FM923" s="105"/>
      <c r="FN923" s="105"/>
      <c r="FO923" s="105"/>
    </row>
    <row r="924" spans="167:171" hidden="1">
      <c r="FK924" s="105"/>
      <c r="FL924" s="105"/>
      <c r="FM924" s="105"/>
      <c r="FN924" s="105"/>
      <c r="FO924" s="105"/>
    </row>
    <row r="925" spans="167:171" hidden="1">
      <c r="FK925" s="105"/>
      <c r="FL925" s="105"/>
      <c r="FM925" s="105"/>
      <c r="FN925" s="105"/>
      <c r="FO925" s="105"/>
    </row>
    <row r="926" spans="167:171" hidden="1">
      <c r="FK926" s="105"/>
      <c r="FL926" s="105"/>
      <c r="FM926" s="105"/>
      <c r="FN926" s="105"/>
      <c r="FO926" s="105"/>
    </row>
    <row r="927" spans="167:171" hidden="1">
      <c r="FK927" s="105"/>
      <c r="FL927" s="105"/>
      <c r="FM927" s="105"/>
      <c r="FN927" s="105"/>
      <c r="FO927" s="105"/>
    </row>
    <row r="928" spans="167:171" hidden="1">
      <c r="FK928" s="105"/>
      <c r="FL928" s="105"/>
      <c r="FM928" s="105"/>
      <c r="FN928" s="105"/>
      <c r="FO928" s="105"/>
    </row>
    <row r="929" spans="167:171" hidden="1">
      <c r="FK929" s="105"/>
      <c r="FL929" s="105"/>
      <c r="FM929" s="105"/>
      <c r="FN929" s="105"/>
      <c r="FO929" s="105"/>
    </row>
    <row r="930" spans="167:171" hidden="1">
      <c r="FK930" s="105"/>
      <c r="FL930" s="105"/>
      <c r="FM930" s="105"/>
      <c r="FN930" s="105"/>
      <c r="FO930" s="105"/>
    </row>
    <row r="931" spans="167:171" hidden="1">
      <c r="FK931" s="105"/>
      <c r="FL931" s="105"/>
      <c r="FM931" s="105"/>
      <c r="FN931" s="105"/>
      <c r="FO931" s="105"/>
    </row>
    <row r="932" spans="167:171" hidden="1">
      <c r="FK932" s="105"/>
      <c r="FL932" s="105"/>
      <c r="FM932" s="105"/>
      <c r="FN932" s="105"/>
      <c r="FO932" s="105"/>
    </row>
    <row r="933" spans="167:171" hidden="1">
      <c r="FK933" s="105"/>
      <c r="FL933" s="105"/>
      <c r="FM933" s="105"/>
      <c r="FN933" s="105"/>
      <c r="FO933" s="105"/>
    </row>
    <row r="934" spans="167:171" hidden="1">
      <c r="FK934" s="105"/>
      <c r="FL934" s="105"/>
      <c r="FM934" s="105"/>
      <c r="FN934" s="105"/>
      <c r="FO934" s="105"/>
    </row>
    <row r="935" spans="167:171" hidden="1">
      <c r="FK935" s="105"/>
      <c r="FL935" s="105"/>
      <c r="FM935" s="105"/>
      <c r="FN935" s="105"/>
      <c r="FO935" s="105"/>
    </row>
    <row r="936" spans="167:171" hidden="1">
      <c r="FK936" s="105"/>
      <c r="FL936" s="105"/>
      <c r="FM936" s="105"/>
      <c r="FN936" s="105"/>
      <c r="FO936" s="105"/>
    </row>
    <row r="937" spans="167:171" hidden="1">
      <c r="FK937" s="105"/>
      <c r="FL937" s="105"/>
      <c r="FM937" s="105"/>
      <c r="FN937" s="105"/>
      <c r="FO937" s="105"/>
    </row>
    <row r="938" spans="167:171" hidden="1">
      <c r="FK938" s="105"/>
      <c r="FL938" s="105"/>
      <c r="FM938" s="105"/>
      <c r="FN938" s="105"/>
      <c r="FO938" s="105"/>
    </row>
    <row r="939" spans="167:171" hidden="1">
      <c r="FK939" s="105"/>
      <c r="FL939" s="105"/>
      <c r="FM939" s="105"/>
      <c r="FN939" s="105"/>
      <c r="FO939" s="105"/>
    </row>
    <row r="940" spans="167:171" hidden="1">
      <c r="FK940" s="105"/>
      <c r="FL940" s="105"/>
      <c r="FM940" s="105"/>
      <c r="FN940" s="105"/>
      <c r="FO940" s="105"/>
    </row>
    <row r="941" spans="167:171" hidden="1">
      <c r="FK941" s="105"/>
      <c r="FL941" s="105"/>
      <c r="FM941" s="105"/>
      <c r="FN941" s="105"/>
      <c r="FO941" s="105"/>
    </row>
    <row r="942" spans="167:171" hidden="1">
      <c r="FK942" s="105"/>
      <c r="FL942" s="105"/>
      <c r="FM942" s="105"/>
      <c r="FN942" s="105"/>
      <c r="FO942" s="105"/>
    </row>
    <row r="943" spans="167:171" hidden="1">
      <c r="FK943" s="105"/>
      <c r="FL943" s="105"/>
      <c r="FM943" s="105"/>
      <c r="FN943" s="105"/>
      <c r="FO943" s="105"/>
    </row>
    <row r="944" spans="167:171" hidden="1">
      <c r="FK944" s="105"/>
      <c r="FL944" s="105"/>
      <c r="FM944" s="105"/>
      <c r="FN944" s="105"/>
      <c r="FO944" s="105"/>
    </row>
    <row r="945" spans="167:171" hidden="1">
      <c r="FK945" s="105"/>
      <c r="FL945" s="105"/>
      <c r="FM945" s="105"/>
      <c r="FN945" s="105"/>
      <c r="FO945" s="105"/>
    </row>
    <row r="946" spans="167:171" hidden="1">
      <c r="FK946" s="105"/>
      <c r="FL946" s="105"/>
      <c r="FM946" s="105"/>
      <c r="FN946" s="105"/>
      <c r="FO946" s="105"/>
    </row>
    <row r="947" spans="167:171" hidden="1">
      <c r="FK947" s="105"/>
      <c r="FL947" s="105"/>
      <c r="FM947" s="105"/>
      <c r="FN947" s="105"/>
      <c r="FO947" s="105"/>
    </row>
    <row r="948" spans="167:171" hidden="1">
      <c r="FK948" s="105"/>
      <c r="FL948" s="105"/>
      <c r="FM948" s="105"/>
      <c r="FN948" s="105"/>
      <c r="FO948" s="105"/>
    </row>
    <row r="949" spans="167:171" hidden="1">
      <c r="FK949" s="105"/>
      <c r="FL949" s="105"/>
      <c r="FM949" s="105"/>
      <c r="FN949" s="105"/>
      <c r="FO949" s="105"/>
    </row>
    <row r="950" spans="167:171" hidden="1">
      <c r="FK950" s="105"/>
      <c r="FL950" s="105"/>
      <c r="FM950" s="105"/>
      <c r="FN950" s="105"/>
      <c r="FO950" s="105"/>
    </row>
    <row r="951" spans="167:171" hidden="1">
      <c r="FK951" s="105"/>
      <c r="FL951" s="105"/>
      <c r="FM951" s="105"/>
      <c r="FN951" s="105"/>
      <c r="FO951" s="105"/>
    </row>
    <row r="952" spans="167:171" hidden="1">
      <c r="FK952" s="105"/>
      <c r="FL952" s="105"/>
      <c r="FM952" s="105"/>
      <c r="FN952" s="105"/>
      <c r="FO952" s="105"/>
    </row>
    <row r="953" spans="167:171" hidden="1">
      <c r="FK953" s="105"/>
      <c r="FL953" s="105"/>
      <c r="FM953" s="105"/>
      <c r="FN953" s="105"/>
      <c r="FO953" s="105"/>
    </row>
    <row r="954" spans="167:171" hidden="1">
      <c r="FK954" s="105"/>
      <c r="FL954" s="105"/>
      <c r="FM954" s="105"/>
      <c r="FN954" s="105"/>
      <c r="FO954" s="105"/>
    </row>
    <row r="955" spans="167:171" hidden="1">
      <c r="FK955" s="105"/>
      <c r="FL955" s="105"/>
      <c r="FM955" s="105"/>
      <c r="FN955" s="105"/>
      <c r="FO955" s="105"/>
    </row>
    <row r="956" spans="167:171" hidden="1">
      <c r="FK956" s="105"/>
      <c r="FL956" s="105"/>
      <c r="FM956" s="105"/>
      <c r="FN956" s="105"/>
      <c r="FO956" s="105"/>
    </row>
    <row r="957" spans="167:171" hidden="1">
      <c r="FK957" s="105"/>
      <c r="FL957" s="105"/>
      <c r="FM957" s="105"/>
      <c r="FN957" s="105"/>
      <c r="FO957" s="105"/>
    </row>
    <row r="958" spans="167:171" hidden="1">
      <c r="FK958" s="105"/>
      <c r="FL958" s="105"/>
      <c r="FM958" s="105"/>
      <c r="FN958" s="105"/>
      <c r="FO958" s="105"/>
    </row>
    <row r="959" spans="167:171" hidden="1">
      <c r="FK959" s="105"/>
      <c r="FL959" s="105"/>
      <c r="FM959" s="105"/>
      <c r="FN959" s="105"/>
      <c r="FO959" s="105"/>
    </row>
    <row r="960" spans="167:171" hidden="1">
      <c r="FK960" s="105"/>
      <c r="FL960" s="105"/>
      <c r="FM960" s="105"/>
      <c r="FN960" s="105"/>
      <c r="FO960" s="105"/>
    </row>
    <row r="961" spans="167:171" hidden="1">
      <c r="FK961" s="105"/>
      <c r="FL961" s="105"/>
      <c r="FM961" s="105"/>
      <c r="FN961" s="105"/>
      <c r="FO961" s="105"/>
    </row>
    <row r="962" spans="167:171" hidden="1">
      <c r="FK962" s="105"/>
      <c r="FL962" s="105"/>
      <c r="FM962" s="105"/>
      <c r="FN962" s="105"/>
      <c r="FO962" s="105"/>
    </row>
    <row r="963" spans="167:171" hidden="1">
      <c r="FK963" s="105"/>
      <c r="FL963" s="105"/>
      <c r="FM963" s="105"/>
      <c r="FN963" s="105"/>
      <c r="FO963" s="105"/>
    </row>
    <row r="964" spans="167:171" hidden="1">
      <c r="FK964" s="105"/>
      <c r="FL964" s="105"/>
      <c r="FM964" s="105"/>
      <c r="FN964" s="105"/>
      <c r="FO964" s="105"/>
    </row>
    <row r="965" spans="167:171" hidden="1">
      <c r="FK965" s="105"/>
      <c r="FL965" s="105"/>
      <c r="FM965" s="105"/>
      <c r="FN965" s="105"/>
      <c r="FO965" s="105"/>
    </row>
    <row r="966" spans="167:171" hidden="1">
      <c r="FK966" s="105"/>
      <c r="FL966" s="105"/>
      <c r="FM966" s="105"/>
      <c r="FN966" s="105"/>
      <c r="FO966" s="105"/>
    </row>
    <row r="967" spans="167:171" hidden="1">
      <c r="FK967" s="105"/>
      <c r="FL967" s="105"/>
      <c r="FM967" s="105"/>
      <c r="FN967" s="105"/>
      <c r="FO967" s="105"/>
    </row>
    <row r="968" spans="167:171" hidden="1">
      <c r="FK968" s="105"/>
      <c r="FL968" s="105"/>
      <c r="FM968" s="105"/>
      <c r="FN968" s="105"/>
      <c r="FO968" s="105"/>
    </row>
    <row r="969" spans="167:171" hidden="1">
      <c r="FK969" s="105"/>
      <c r="FL969" s="105"/>
      <c r="FM969" s="105"/>
      <c r="FN969" s="105"/>
      <c r="FO969" s="105"/>
    </row>
    <row r="970" spans="167:171" hidden="1">
      <c r="FK970" s="105"/>
      <c r="FL970" s="105"/>
      <c r="FM970" s="105"/>
      <c r="FN970" s="105"/>
      <c r="FO970" s="105"/>
    </row>
    <row r="971" spans="167:171" hidden="1">
      <c r="FK971" s="105"/>
      <c r="FL971" s="105"/>
      <c r="FM971" s="105"/>
      <c r="FN971" s="105"/>
      <c r="FO971" s="105"/>
    </row>
    <row r="972" spans="167:171" hidden="1">
      <c r="FK972" s="105"/>
      <c r="FL972" s="105"/>
      <c r="FM972" s="105"/>
      <c r="FN972" s="105"/>
      <c r="FO972" s="105"/>
    </row>
    <row r="973" spans="167:171" hidden="1">
      <c r="FK973" s="105"/>
      <c r="FL973" s="105"/>
      <c r="FM973" s="105"/>
      <c r="FN973" s="105"/>
      <c r="FO973" s="105"/>
    </row>
    <row r="974" spans="167:171" hidden="1">
      <c r="FK974" s="105"/>
      <c r="FL974" s="105"/>
      <c r="FM974" s="105"/>
      <c r="FN974" s="105"/>
      <c r="FO974" s="105"/>
    </row>
    <row r="975" spans="167:171" hidden="1">
      <c r="FK975" s="105"/>
      <c r="FL975" s="105"/>
      <c r="FM975" s="105"/>
      <c r="FN975" s="105"/>
      <c r="FO975" s="105"/>
    </row>
    <row r="976" spans="167:171" hidden="1">
      <c r="FK976" s="105"/>
      <c r="FL976" s="105"/>
      <c r="FM976" s="105"/>
      <c r="FN976" s="105"/>
      <c r="FO976" s="105"/>
    </row>
    <row r="977" spans="167:171" hidden="1">
      <c r="FK977" s="105"/>
      <c r="FL977" s="105"/>
      <c r="FM977" s="105"/>
      <c r="FN977" s="105"/>
      <c r="FO977" s="105"/>
    </row>
    <row r="978" spans="167:171" hidden="1">
      <c r="FK978" s="105"/>
      <c r="FL978" s="105"/>
      <c r="FM978" s="105"/>
      <c r="FN978" s="105"/>
      <c r="FO978" s="105"/>
    </row>
    <row r="979" spans="167:171" hidden="1">
      <c r="FK979" s="105"/>
      <c r="FL979" s="105"/>
      <c r="FM979" s="105"/>
      <c r="FN979" s="105"/>
      <c r="FO979" s="105"/>
    </row>
    <row r="980" spans="167:171" hidden="1">
      <c r="FK980" s="105"/>
      <c r="FL980" s="105"/>
      <c r="FM980" s="105"/>
      <c r="FN980" s="105"/>
      <c r="FO980" s="105"/>
    </row>
    <row r="981" spans="167:171" hidden="1">
      <c r="FK981" s="105"/>
      <c r="FL981" s="105"/>
      <c r="FM981" s="105"/>
      <c r="FN981" s="105"/>
      <c r="FO981" s="105"/>
    </row>
    <row r="982" spans="167:171" hidden="1">
      <c r="FK982" s="105"/>
      <c r="FL982" s="105"/>
      <c r="FM982" s="105"/>
      <c r="FN982" s="105"/>
      <c r="FO982" s="105"/>
    </row>
    <row r="983" spans="167:171" hidden="1">
      <c r="FK983" s="105"/>
      <c r="FL983" s="105"/>
      <c r="FM983" s="105"/>
      <c r="FN983" s="105"/>
      <c r="FO983" s="105"/>
    </row>
    <row r="984" spans="167:171" hidden="1">
      <c r="FK984" s="105"/>
      <c r="FL984" s="105"/>
      <c r="FM984" s="105"/>
      <c r="FN984" s="105"/>
      <c r="FO984" s="105"/>
    </row>
    <row r="985" spans="167:171" hidden="1">
      <c r="FK985" s="105"/>
      <c r="FL985" s="105"/>
      <c r="FM985" s="105"/>
      <c r="FN985" s="105"/>
      <c r="FO985" s="105"/>
    </row>
    <row r="986" spans="167:171" hidden="1">
      <c r="FK986" s="105"/>
      <c r="FL986" s="105"/>
      <c r="FM986" s="105"/>
      <c r="FN986" s="105"/>
      <c r="FO986" s="105"/>
    </row>
    <row r="987" spans="167:171" hidden="1">
      <c r="FK987" s="105"/>
      <c r="FL987" s="105"/>
      <c r="FM987" s="105"/>
      <c r="FN987" s="105"/>
      <c r="FO987" s="105"/>
    </row>
    <row r="988" spans="167:171" hidden="1">
      <c r="FK988" s="105"/>
      <c r="FL988" s="105"/>
      <c r="FM988" s="105"/>
      <c r="FN988" s="105"/>
      <c r="FO988" s="105"/>
    </row>
    <row r="989" spans="167:171" hidden="1">
      <c r="FK989" s="105"/>
      <c r="FL989" s="105"/>
      <c r="FM989" s="105"/>
      <c r="FN989" s="105"/>
      <c r="FO989" s="105"/>
    </row>
    <row r="990" spans="167:171" hidden="1">
      <c r="FK990" s="105"/>
      <c r="FL990" s="105"/>
      <c r="FM990" s="105"/>
      <c r="FN990" s="105"/>
      <c r="FO990" s="105"/>
    </row>
    <row r="991" spans="167:171" hidden="1">
      <c r="FK991" s="105"/>
      <c r="FL991" s="105"/>
      <c r="FM991" s="105"/>
      <c r="FN991" s="105"/>
      <c r="FO991" s="105"/>
    </row>
    <row r="992" spans="167:171" hidden="1">
      <c r="FK992" s="105"/>
      <c r="FL992" s="105"/>
      <c r="FM992" s="105"/>
      <c r="FN992" s="105"/>
      <c r="FO992" s="105"/>
    </row>
    <row r="993" spans="167:171" hidden="1">
      <c r="FK993" s="105"/>
      <c r="FL993" s="105"/>
      <c r="FM993" s="105"/>
      <c r="FN993" s="105"/>
      <c r="FO993" s="105"/>
    </row>
    <row r="994" spans="167:171" hidden="1">
      <c r="FK994" s="105"/>
      <c r="FL994" s="105"/>
      <c r="FM994" s="105"/>
      <c r="FN994" s="105"/>
      <c r="FO994" s="105"/>
    </row>
    <row r="995" spans="167:171" hidden="1">
      <c r="FK995" s="105"/>
      <c r="FL995" s="105"/>
      <c r="FM995" s="105"/>
      <c r="FN995" s="105"/>
      <c r="FO995" s="105"/>
    </row>
    <row r="996" spans="167:171" hidden="1">
      <c r="FK996" s="105"/>
      <c r="FL996" s="105"/>
      <c r="FM996" s="105"/>
      <c r="FN996" s="105"/>
      <c r="FO996" s="105"/>
    </row>
    <row r="997" spans="167:171" hidden="1">
      <c r="FK997" s="105"/>
      <c r="FL997" s="105"/>
      <c r="FM997" s="105"/>
      <c r="FN997" s="105"/>
      <c r="FO997" s="105"/>
    </row>
    <row r="998" spans="167:171" hidden="1">
      <c r="FK998" s="105"/>
      <c r="FL998" s="105"/>
      <c r="FM998" s="105"/>
      <c r="FN998" s="105"/>
      <c r="FO998" s="105"/>
    </row>
    <row r="999" spans="167:171" hidden="1">
      <c r="FK999" s="105"/>
      <c r="FL999" s="105"/>
      <c r="FM999" s="105"/>
      <c r="FN999" s="105"/>
      <c r="FO999" s="105"/>
    </row>
    <row r="1000" spans="167:171" hidden="1">
      <c r="FK1000" s="105"/>
      <c r="FL1000" s="105"/>
      <c r="FM1000" s="105"/>
      <c r="FN1000" s="105"/>
      <c r="FO1000" s="105"/>
    </row>
    <row r="1001" spans="167:171" hidden="1">
      <c r="FK1001" s="105"/>
      <c r="FL1001" s="105"/>
      <c r="FM1001" s="105"/>
      <c r="FN1001" s="105"/>
      <c r="FO1001" s="105"/>
    </row>
    <row r="1002" spans="167:171" hidden="1">
      <c r="FK1002" s="105"/>
      <c r="FL1002" s="105"/>
      <c r="FM1002" s="105"/>
      <c r="FN1002" s="105"/>
      <c r="FO1002" s="105"/>
    </row>
    <row r="1003" spans="167:171" hidden="1">
      <c r="FK1003" s="105"/>
      <c r="FL1003" s="105"/>
      <c r="FM1003" s="105"/>
      <c r="FN1003" s="105"/>
      <c r="FO1003" s="105"/>
    </row>
    <row r="1004" spans="167:171" hidden="1">
      <c r="FK1004" s="105"/>
      <c r="FL1004" s="105"/>
      <c r="FM1004" s="105"/>
      <c r="FN1004" s="105"/>
      <c r="FO1004" s="105"/>
    </row>
    <row r="1005" spans="167:171" hidden="1">
      <c r="FK1005" s="105"/>
      <c r="FL1005" s="105"/>
      <c r="FM1005" s="105"/>
      <c r="FN1005" s="105"/>
      <c r="FO1005" s="105"/>
    </row>
    <row r="1006" spans="167:171" hidden="1">
      <c r="FK1006" s="105"/>
      <c r="FL1006" s="105"/>
      <c r="FM1006" s="105"/>
      <c r="FN1006" s="105"/>
      <c r="FO1006" s="105"/>
    </row>
    <row r="1007" spans="167:171" hidden="1">
      <c r="FK1007" s="105"/>
      <c r="FL1007" s="105"/>
      <c r="FM1007" s="105"/>
      <c r="FN1007" s="105"/>
      <c r="FO1007" s="105"/>
    </row>
    <row r="1008" spans="167:171" hidden="1">
      <c r="FK1008" s="105"/>
      <c r="FL1008" s="105"/>
      <c r="FM1008" s="105"/>
      <c r="FN1008" s="105"/>
      <c r="FO1008" s="105"/>
    </row>
    <row r="1009" spans="167:171" hidden="1">
      <c r="FK1009" s="105"/>
      <c r="FL1009" s="105"/>
      <c r="FM1009" s="105"/>
      <c r="FN1009" s="105"/>
      <c r="FO1009" s="105"/>
    </row>
    <row r="1010" spans="167:171" hidden="1">
      <c r="FK1010" s="105"/>
      <c r="FL1010" s="105"/>
      <c r="FM1010" s="105"/>
      <c r="FN1010" s="105"/>
      <c r="FO1010" s="105"/>
    </row>
    <row r="1011" spans="167:171" hidden="1">
      <c r="FK1011" s="105"/>
      <c r="FL1011" s="105"/>
      <c r="FM1011" s="105"/>
      <c r="FN1011" s="105"/>
      <c r="FO1011" s="105"/>
    </row>
    <row r="1012" spans="167:171" hidden="1">
      <c r="FK1012" s="105"/>
      <c r="FL1012" s="105"/>
      <c r="FM1012" s="105"/>
      <c r="FN1012" s="105"/>
      <c r="FO1012" s="105"/>
    </row>
    <row r="1013" spans="167:171" hidden="1">
      <c r="FK1013" s="105"/>
      <c r="FL1013" s="105"/>
      <c r="FM1013" s="105"/>
      <c r="FN1013" s="105"/>
      <c r="FO1013" s="105"/>
    </row>
    <row r="1014" spans="167:171" hidden="1">
      <c r="FK1014" s="105"/>
      <c r="FL1014" s="105"/>
      <c r="FM1014" s="105"/>
      <c r="FN1014" s="105"/>
      <c r="FO1014" s="105"/>
    </row>
    <row r="1015" spans="167:171" hidden="1">
      <c r="FK1015" s="105"/>
      <c r="FL1015" s="105"/>
      <c r="FM1015" s="105"/>
      <c r="FN1015" s="105"/>
      <c r="FO1015" s="105"/>
    </row>
    <row r="1016" spans="167:171" hidden="1">
      <c r="FK1016" s="105"/>
      <c r="FL1016" s="105"/>
      <c r="FM1016" s="105"/>
      <c r="FN1016" s="105"/>
      <c r="FO1016" s="105"/>
    </row>
    <row r="1017" spans="167:171" hidden="1">
      <c r="FK1017" s="105"/>
      <c r="FL1017" s="105"/>
      <c r="FM1017" s="105"/>
      <c r="FN1017" s="105"/>
      <c r="FO1017" s="105"/>
    </row>
    <row r="1018" spans="167:171" hidden="1">
      <c r="FK1018" s="105"/>
      <c r="FL1018" s="105"/>
      <c r="FM1018" s="105"/>
      <c r="FN1018" s="105"/>
      <c r="FO1018" s="105"/>
    </row>
    <row r="1019" spans="167:171" hidden="1">
      <c r="FK1019" s="105"/>
      <c r="FL1019" s="105"/>
      <c r="FM1019" s="105"/>
      <c r="FN1019" s="105"/>
      <c r="FO1019" s="105"/>
    </row>
    <row r="1020" spans="167:171" hidden="1">
      <c r="FK1020" s="105"/>
      <c r="FL1020" s="105"/>
      <c r="FM1020" s="105"/>
      <c r="FN1020" s="105"/>
      <c r="FO1020" s="105"/>
    </row>
    <row r="1021" spans="167:171" hidden="1">
      <c r="FK1021" s="105"/>
      <c r="FL1021" s="105"/>
      <c r="FM1021" s="105"/>
      <c r="FN1021" s="105"/>
      <c r="FO1021" s="105"/>
    </row>
    <row r="1022" spans="167:171" hidden="1">
      <c r="FK1022" s="105"/>
      <c r="FL1022" s="105"/>
      <c r="FM1022" s="105"/>
      <c r="FN1022" s="105"/>
      <c r="FO1022" s="105"/>
    </row>
    <row r="1023" spans="167:171" hidden="1">
      <c r="FK1023" s="105"/>
      <c r="FL1023" s="105"/>
      <c r="FM1023" s="105"/>
      <c r="FN1023" s="105"/>
      <c r="FO1023" s="105"/>
    </row>
    <row r="1024" spans="167:171" hidden="1">
      <c r="FK1024" s="105"/>
      <c r="FL1024" s="105"/>
      <c r="FM1024" s="105"/>
      <c r="FN1024" s="105"/>
      <c r="FO1024" s="105"/>
    </row>
    <row r="1025" spans="167:171" hidden="1">
      <c r="FK1025" s="105"/>
      <c r="FL1025" s="105"/>
      <c r="FM1025" s="105"/>
      <c r="FN1025" s="105"/>
      <c r="FO1025" s="105"/>
    </row>
    <row r="1026" spans="167:171" hidden="1">
      <c r="FK1026" s="105"/>
      <c r="FL1026" s="105"/>
      <c r="FM1026" s="105"/>
      <c r="FN1026" s="105"/>
      <c r="FO1026" s="105"/>
    </row>
    <row r="1027" spans="167:171" hidden="1">
      <c r="FK1027" s="105"/>
      <c r="FL1027" s="105"/>
      <c r="FM1027" s="105"/>
      <c r="FN1027" s="105"/>
      <c r="FO1027" s="105"/>
    </row>
    <row r="1028" spans="167:171" hidden="1">
      <c r="FK1028" s="105"/>
      <c r="FL1028" s="105"/>
      <c r="FM1028" s="105"/>
      <c r="FN1028" s="105"/>
      <c r="FO1028" s="105"/>
    </row>
    <row r="1029" spans="167:171" hidden="1">
      <c r="FK1029" s="105"/>
      <c r="FL1029" s="105"/>
      <c r="FM1029" s="105"/>
      <c r="FN1029" s="105"/>
      <c r="FO1029" s="105"/>
    </row>
    <row r="1030" spans="167:171" hidden="1">
      <c r="FK1030" s="105"/>
      <c r="FL1030" s="105"/>
      <c r="FM1030" s="105"/>
      <c r="FN1030" s="105"/>
      <c r="FO1030" s="105"/>
    </row>
    <row r="1031" spans="167:171" hidden="1">
      <c r="FK1031" s="105"/>
      <c r="FL1031" s="105"/>
      <c r="FM1031" s="105"/>
      <c r="FN1031" s="105"/>
      <c r="FO1031" s="105"/>
    </row>
    <row r="1032" spans="167:171" hidden="1">
      <c r="FK1032" s="105"/>
      <c r="FL1032" s="105"/>
      <c r="FM1032" s="105"/>
      <c r="FN1032" s="105"/>
      <c r="FO1032" s="105"/>
    </row>
    <row r="1033" spans="167:171" hidden="1">
      <c r="FK1033" s="105"/>
      <c r="FL1033" s="105"/>
      <c r="FM1033" s="105"/>
      <c r="FN1033" s="105"/>
      <c r="FO1033" s="105"/>
    </row>
    <row r="1034" spans="167:171" hidden="1">
      <c r="FK1034" s="105"/>
      <c r="FL1034" s="105"/>
      <c r="FM1034" s="105"/>
      <c r="FN1034" s="105"/>
      <c r="FO1034" s="105"/>
    </row>
    <row r="1035" spans="167:171" hidden="1">
      <c r="FK1035" s="105"/>
      <c r="FL1035" s="105"/>
      <c r="FM1035" s="105"/>
      <c r="FN1035" s="105"/>
      <c r="FO1035" s="105"/>
    </row>
    <row r="1036" spans="167:171" hidden="1">
      <c r="FK1036" s="105"/>
      <c r="FL1036" s="105"/>
      <c r="FM1036" s="105"/>
      <c r="FN1036" s="105"/>
      <c r="FO1036" s="105"/>
    </row>
    <row r="1037" spans="167:171" hidden="1">
      <c r="FK1037" s="105"/>
      <c r="FL1037" s="105"/>
      <c r="FM1037" s="105"/>
      <c r="FN1037" s="105"/>
      <c r="FO1037" s="105"/>
    </row>
    <row r="1038" spans="167:171" hidden="1">
      <c r="FK1038" s="105"/>
      <c r="FL1038" s="105"/>
      <c r="FM1038" s="105"/>
      <c r="FN1038" s="105"/>
      <c r="FO1038" s="105"/>
    </row>
    <row r="1039" spans="167:171" hidden="1">
      <c r="FK1039" s="105"/>
      <c r="FL1039" s="105"/>
      <c r="FM1039" s="105"/>
      <c r="FN1039" s="105"/>
      <c r="FO1039" s="105"/>
    </row>
    <row r="1040" spans="167:171" hidden="1">
      <c r="FK1040" s="105"/>
      <c r="FL1040" s="105"/>
      <c r="FM1040" s="105"/>
      <c r="FN1040" s="105"/>
      <c r="FO1040" s="105"/>
    </row>
    <row r="1041" spans="167:171" hidden="1">
      <c r="FK1041" s="105"/>
      <c r="FL1041" s="105"/>
      <c r="FM1041" s="105"/>
      <c r="FN1041" s="105"/>
      <c r="FO1041" s="105"/>
    </row>
    <row r="1042" spans="167:171" hidden="1">
      <c r="FK1042" s="105"/>
      <c r="FL1042" s="105"/>
      <c r="FM1042" s="105"/>
      <c r="FN1042" s="105"/>
      <c r="FO1042" s="105"/>
    </row>
    <row r="1043" spans="167:171" hidden="1">
      <c r="FK1043" s="105"/>
      <c r="FL1043" s="105"/>
      <c r="FM1043" s="105"/>
      <c r="FN1043" s="105"/>
      <c r="FO1043" s="105"/>
    </row>
    <row r="1044" spans="167:171" hidden="1">
      <c r="FK1044" s="105"/>
      <c r="FL1044" s="105"/>
      <c r="FM1044" s="105"/>
      <c r="FN1044" s="105"/>
      <c r="FO1044" s="105"/>
    </row>
    <row r="1045" spans="167:171" hidden="1">
      <c r="FK1045" s="105"/>
      <c r="FL1045" s="105"/>
      <c r="FM1045" s="105"/>
      <c r="FN1045" s="105"/>
      <c r="FO1045" s="105"/>
    </row>
    <row r="1046" spans="167:171" hidden="1">
      <c r="FK1046" s="105"/>
      <c r="FL1046" s="105"/>
      <c r="FM1046" s="105"/>
      <c r="FN1046" s="105"/>
      <c r="FO1046" s="105"/>
    </row>
    <row r="1047" spans="167:171" hidden="1">
      <c r="FK1047" s="105"/>
      <c r="FL1047" s="105"/>
      <c r="FM1047" s="105"/>
      <c r="FN1047" s="105"/>
      <c r="FO1047" s="105"/>
    </row>
    <row r="1048" spans="167:171" hidden="1">
      <c r="FK1048" s="105"/>
      <c r="FL1048" s="105"/>
      <c r="FM1048" s="105"/>
      <c r="FN1048" s="105"/>
      <c r="FO1048" s="105"/>
    </row>
    <row r="1049" spans="167:171" hidden="1">
      <c r="FK1049" s="105"/>
      <c r="FL1049" s="105"/>
      <c r="FM1049" s="105"/>
      <c r="FN1049" s="105"/>
      <c r="FO1049" s="105"/>
    </row>
    <row r="1050" spans="167:171" hidden="1">
      <c r="FK1050" s="105"/>
      <c r="FL1050" s="105"/>
      <c r="FM1050" s="105"/>
      <c r="FN1050" s="105"/>
      <c r="FO1050" s="105"/>
    </row>
    <row r="1051" spans="167:171" hidden="1">
      <c r="FK1051" s="105"/>
      <c r="FL1051" s="105"/>
      <c r="FM1051" s="105"/>
      <c r="FN1051" s="105"/>
      <c r="FO1051" s="105"/>
    </row>
    <row r="1052" spans="167:171" hidden="1">
      <c r="FK1052" s="105"/>
      <c r="FL1052" s="105"/>
      <c r="FM1052" s="105"/>
      <c r="FN1052" s="105"/>
      <c r="FO1052" s="105"/>
    </row>
    <row r="1053" spans="167:171" hidden="1">
      <c r="FK1053" s="105"/>
      <c r="FL1053" s="105"/>
      <c r="FM1053" s="105"/>
      <c r="FN1053" s="105"/>
      <c r="FO1053" s="105"/>
    </row>
    <row r="1054" spans="167:171" hidden="1">
      <c r="FK1054" s="105"/>
      <c r="FL1054" s="105"/>
      <c r="FM1054" s="105"/>
      <c r="FN1054" s="105"/>
      <c r="FO1054" s="105"/>
    </row>
    <row r="1055" spans="167:171" hidden="1">
      <c r="FK1055" s="105"/>
      <c r="FL1055" s="105"/>
      <c r="FM1055" s="105"/>
      <c r="FN1055" s="105"/>
      <c r="FO1055" s="105"/>
    </row>
    <row r="1056" spans="167:171" hidden="1">
      <c r="FK1056" s="105"/>
      <c r="FL1056" s="105"/>
      <c r="FM1056" s="105"/>
      <c r="FN1056" s="105"/>
      <c r="FO1056" s="105"/>
    </row>
    <row r="1057" spans="167:171" hidden="1">
      <c r="FK1057" s="105"/>
      <c r="FL1057" s="105"/>
      <c r="FM1057" s="105"/>
      <c r="FN1057" s="105"/>
      <c r="FO1057" s="105"/>
    </row>
    <row r="1058" spans="167:171" hidden="1">
      <c r="FK1058" s="105"/>
      <c r="FL1058" s="105"/>
      <c r="FM1058" s="105"/>
      <c r="FN1058" s="105"/>
      <c r="FO1058" s="105"/>
    </row>
    <row r="1059" spans="167:171" hidden="1">
      <c r="FK1059" s="105"/>
      <c r="FL1059" s="105"/>
      <c r="FM1059" s="105"/>
      <c r="FN1059" s="105"/>
      <c r="FO1059" s="105"/>
    </row>
    <row r="1060" spans="167:171" hidden="1">
      <c r="FK1060" s="105"/>
      <c r="FL1060" s="105"/>
      <c r="FM1060" s="105"/>
      <c r="FN1060" s="105"/>
      <c r="FO1060" s="105"/>
    </row>
    <row r="1061" spans="167:171" hidden="1">
      <c r="FK1061" s="105"/>
      <c r="FL1061" s="105"/>
      <c r="FM1061" s="105"/>
      <c r="FN1061" s="105"/>
      <c r="FO1061" s="105"/>
    </row>
    <row r="1062" spans="167:171" hidden="1">
      <c r="FK1062" s="105"/>
      <c r="FL1062" s="105"/>
      <c r="FM1062" s="105"/>
      <c r="FN1062" s="105"/>
      <c r="FO1062" s="105"/>
    </row>
    <row r="1063" spans="167:171" hidden="1">
      <c r="FK1063" s="105"/>
      <c r="FL1063" s="105"/>
      <c r="FM1063" s="105"/>
      <c r="FN1063" s="105"/>
      <c r="FO1063" s="105"/>
    </row>
    <row r="1064" spans="167:171" hidden="1">
      <c r="FK1064" s="105"/>
      <c r="FL1064" s="105"/>
      <c r="FM1064" s="105"/>
      <c r="FN1064" s="105"/>
      <c r="FO1064" s="105"/>
    </row>
    <row r="1065" spans="167:171" hidden="1">
      <c r="FK1065" s="105"/>
      <c r="FL1065" s="105"/>
      <c r="FM1065" s="105"/>
      <c r="FN1065" s="105"/>
      <c r="FO1065" s="105"/>
    </row>
    <row r="1066" spans="167:171" hidden="1">
      <c r="FK1066" s="105"/>
      <c r="FL1066" s="105"/>
      <c r="FM1066" s="105"/>
      <c r="FN1066" s="105"/>
      <c r="FO1066" s="105"/>
    </row>
    <row r="1067" spans="167:171" hidden="1">
      <c r="FK1067" s="105"/>
      <c r="FL1067" s="105"/>
      <c r="FM1067" s="105"/>
      <c r="FN1067" s="105"/>
      <c r="FO1067" s="105"/>
    </row>
    <row r="1068" spans="167:171" hidden="1">
      <c r="FK1068" s="105"/>
      <c r="FL1068" s="105"/>
      <c r="FM1068" s="105"/>
      <c r="FN1068" s="105"/>
      <c r="FO1068" s="105"/>
    </row>
    <row r="1069" spans="167:171" hidden="1">
      <c r="FK1069" s="105"/>
      <c r="FL1069" s="105"/>
      <c r="FM1069" s="105"/>
      <c r="FN1069" s="105"/>
      <c r="FO1069" s="105"/>
    </row>
    <row r="1070" spans="167:171" hidden="1">
      <c r="FK1070" s="105"/>
      <c r="FL1070" s="105"/>
      <c r="FM1070" s="105"/>
      <c r="FN1070" s="105"/>
      <c r="FO1070" s="105"/>
    </row>
    <row r="1071" spans="167:171" hidden="1">
      <c r="FK1071" s="105"/>
      <c r="FL1071" s="105"/>
      <c r="FM1071" s="105"/>
      <c r="FN1071" s="105"/>
      <c r="FO1071" s="105"/>
    </row>
    <row r="1072" spans="167:171" hidden="1">
      <c r="FK1072" s="105"/>
      <c r="FL1072" s="105"/>
      <c r="FM1072" s="105"/>
      <c r="FN1072" s="105"/>
      <c r="FO1072" s="105"/>
    </row>
    <row r="1073" spans="167:171" hidden="1">
      <c r="FK1073" s="105"/>
      <c r="FL1073" s="105"/>
      <c r="FM1073" s="105"/>
      <c r="FN1073" s="105"/>
      <c r="FO1073" s="105"/>
    </row>
    <row r="1074" spans="167:171" hidden="1">
      <c r="FK1074" s="105"/>
      <c r="FL1074" s="105"/>
      <c r="FM1074" s="105"/>
      <c r="FN1074" s="105"/>
      <c r="FO1074" s="105"/>
    </row>
    <row r="1075" spans="167:171" hidden="1">
      <c r="FK1075" s="105"/>
      <c r="FL1075" s="105"/>
      <c r="FM1075" s="105"/>
      <c r="FN1075" s="105"/>
      <c r="FO1075" s="105"/>
    </row>
    <row r="1076" spans="167:171" hidden="1">
      <c r="FK1076" s="105"/>
      <c r="FL1076" s="105"/>
      <c r="FM1076" s="105"/>
      <c r="FN1076" s="105"/>
      <c r="FO1076" s="105"/>
    </row>
    <row r="1077" spans="167:171" hidden="1">
      <c r="FK1077" s="105"/>
      <c r="FL1077" s="105"/>
      <c r="FM1077" s="105"/>
      <c r="FN1077" s="105"/>
      <c r="FO1077" s="105"/>
    </row>
    <row r="1078" spans="167:171" hidden="1">
      <c r="FK1078" s="105"/>
      <c r="FL1078" s="105"/>
      <c r="FM1078" s="105"/>
      <c r="FN1078" s="105"/>
      <c r="FO1078" s="105"/>
    </row>
    <row r="1079" spans="167:171" hidden="1">
      <c r="FK1079" s="105"/>
      <c r="FL1079" s="105"/>
      <c r="FM1079" s="105"/>
      <c r="FN1079" s="105"/>
      <c r="FO1079" s="105"/>
    </row>
    <row r="1080" spans="167:171" hidden="1">
      <c r="FK1080" s="105"/>
      <c r="FL1080" s="105"/>
      <c r="FM1080" s="105"/>
      <c r="FN1080" s="105"/>
      <c r="FO1080" s="105"/>
    </row>
    <row r="1081" spans="167:171" hidden="1">
      <c r="FK1081" s="105"/>
      <c r="FL1081" s="105"/>
      <c r="FM1081" s="105"/>
      <c r="FN1081" s="105"/>
      <c r="FO1081" s="105"/>
    </row>
    <row r="1082" spans="167:171" hidden="1">
      <c r="FK1082" s="105"/>
      <c r="FL1082" s="105"/>
      <c r="FM1082" s="105"/>
      <c r="FN1082" s="105"/>
      <c r="FO1082" s="105"/>
    </row>
    <row r="1083" spans="167:171" hidden="1">
      <c r="FK1083" s="105"/>
      <c r="FL1083" s="105"/>
      <c r="FM1083" s="105"/>
      <c r="FN1083" s="105"/>
      <c r="FO1083" s="105"/>
    </row>
    <row r="1084" spans="167:171" hidden="1">
      <c r="FK1084" s="105"/>
      <c r="FL1084" s="105"/>
      <c r="FM1084" s="105"/>
      <c r="FN1084" s="105"/>
      <c r="FO1084" s="105"/>
    </row>
    <row r="1085" spans="167:171" hidden="1">
      <c r="FK1085" s="105"/>
      <c r="FL1085" s="105"/>
      <c r="FM1085" s="105"/>
      <c r="FN1085" s="105"/>
      <c r="FO1085" s="105"/>
    </row>
    <row r="1086" spans="167:171" hidden="1">
      <c r="FK1086" s="105"/>
      <c r="FL1086" s="105"/>
      <c r="FM1086" s="105"/>
      <c r="FN1086" s="105"/>
      <c r="FO1086" s="105"/>
    </row>
    <row r="1087" spans="167:171" hidden="1">
      <c r="FK1087" s="105"/>
      <c r="FL1087" s="105"/>
      <c r="FM1087" s="105"/>
      <c r="FN1087" s="105"/>
      <c r="FO1087" s="105"/>
    </row>
    <row r="1088" spans="167:171" hidden="1">
      <c r="FK1088" s="105"/>
      <c r="FL1088" s="105"/>
      <c r="FM1088" s="105"/>
      <c r="FN1088" s="105"/>
      <c r="FO1088" s="105"/>
    </row>
    <row r="1089" spans="167:171" hidden="1">
      <c r="FK1089" s="105"/>
      <c r="FL1089" s="105"/>
      <c r="FM1089" s="105"/>
      <c r="FN1089" s="105"/>
      <c r="FO1089" s="105"/>
    </row>
    <row r="1090" spans="167:171" hidden="1">
      <c r="FK1090" s="105"/>
      <c r="FL1090" s="105"/>
      <c r="FM1090" s="105"/>
      <c r="FN1090" s="105"/>
      <c r="FO1090" s="105"/>
    </row>
    <row r="1091" spans="167:171" hidden="1">
      <c r="FK1091" s="105"/>
      <c r="FL1091" s="105"/>
      <c r="FM1091" s="105"/>
      <c r="FN1091" s="105"/>
      <c r="FO1091" s="105"/>
    </row>
    <row r="1092" spans="167:171" hidden="1">
      <c r="FK1092" s="105"/>
      <c r="FL1092" s="105"/>
      <c r="FM1092" s="105"/>
      <c r="FN1092" s="105"/>
      <c r="FO1092" s="105"/>
    </row>
    <row r="1093" spans="167:171" hidden="1">
      <c r="FK1093" s="105"/>
      <c r="FL1093" s="105"/>
      <c r="FM1093" s="105"/>
      <c r="FN1093" s="105"/>
      <c r="FO1093" s="105"/>
    </row>
    <row r="1094" spans="167:171" hidden="1">
      <c r="FK1094" s="105"/>
      <c r="FL1094" s="105"/>
      <c r="FM1094" s="105"/>
      <c r="FN1094" s="105"/>
      <c r="FO1094" s="105"/>
    </row>
    <row r="1095" spans="167:171" hidden="1">
      <c r="FK1095" s="105"/>
      <c r="FL1095" s="105"/>
      <c r="FM1095" s="105"/>
      <c r="FN1095" s="105"/>
      <c r="FO1095" s="105"/>
    </row>
    <row r="1096" spans="167:171" hidden="1">
      <c r="FK1096" s="105"/>
      <c r="FL1096" s="105"/>
      <c r="FM1096" s="105"/>
      <c r="FN1096" s="105"/>
      <c r="FO1096" s="105"/>
    </row>
    <row r="1097" spans="167:171" hidden="1">
      <c r="FK1097" s="105"/>
      <c r="FL1097" s="105"/>
      <c r="FM1097" s="105"/>
      <c r="FN1097" s="105"/>
      <c r="FO1097" s="105"/>
    </row>
    <row r="1098" spans="167:171" hidden="1">
      <c r="FK1098" s="105"/>
      <c r="FL1098" s="105"/>
      <c r="FM1098" s="105"/>
      <c r="FN1098" s="105"/>
      <c r="FO1098" s="105"/>
    </row>
    <row r="1099" spans="167:171" hidden="1">
      <c r="FK1099" s="105"/>
      <c r="FL1099" s="105"/>
      <c r="FM1099" s="105"/>
      <c r="FN1099" s="105"/>
      <c r="FO1099" s="105"/>
    </row>
    <row r="1100" spans="167:171" hidden="1">
      <c r="FK1100" s="105"/>
      <c r="FL1100" s="105"/>
      <c r="FM1100" s="105"/>
      <c r="FN1100" s="105"/>
      <c r="FO1100" s="105"/>
    </row>
    <row r="1101" spans="167:171" hidden="1">
      <c r="FK1101" s="105"/>
      <c r="FL1101" s="105"/>
      <c r="FM1101" s="105"/>
      <c r="FN1101" s="105"/>
      <c r="FO1101" s="105"/>
    </row>
    <row r="1102" spans="167:171" hidden="1">
      <c r="FK1102" s="105"/>
      <c r="FL1102" s="105"/>
      <c r="FM1102" s="105"/>
      <c r="FN1102" s="105"/>
      <c r="FO1102" s="105"/>
    </row>
    <row r="1103" spans="167:171" hidden="1">
      <c r="FK1103" s="105"/>
      <c r="FL1103" s="105"/>
      <c r="FM1103" s="105"/>
      <c r="FN1103" s="105"/>
      <c r="FO1103" s="105"/>
    </row>
    <row r="1104" spans="167:171" hidden="1">
      <c r="FK1104" s="105"/>
      <c r="FL1104" s="105"/>
      <c r="FM1104" s="105"/>
      <c r="FN1104" s="105"/>
      <c r="FO1104" s="105"/>
    </row>
    <row r="1105" spans="167:171" hidden="1">
      <c r="FK1105" s="105"/>
      <c r="FL1105" s="105"/>
      <c r="FM1105" s="105"/>
      <c r="FN1105" s="105"/>
      <c r="FO1105" s="105"/>
    </row>
    <row r="1106" spans="167:171" hidden="1">
      <c r="FK1106" s="105"/>
      <c r="FL1106" s="105"/>
      <c r="FM1106" s="105"/>
      <c r="FN1106" s="105"/>
      <c r="FO1106" s="105"/>
    </row>
    <row r="1107" spans="167:171" hidden="1">
      <c r="FK1107" s="105"/>
      <c r="FL1107" s="105"/>
      <c r="FM1107" s="105"/>
      <c r="FN1107" s="105"/>
      <c r="FO1107" s="105"/>
    </row>
    <row r="1108" spans="167:171" hidden="1">
      <c r="FK1108" s="105"/>
      <c r="FL1108" s="105"/>
      <c r="FM1108" s="105"/>
      <c r="FN1108" s="105"/>
      <c r="FO1108" s="105"/>
    </row>
    <row r="1109" spans="167:171" hidden="1">
      <c r="FK1109" s="105"/>
      <c r="FL1109" s="105"/>
      <c r="FM1109" s="105"/>
      <c r="FN1109" s="105"/>
      <c r="FO1109" s="105"/>
    </row>
    <row r="1110" spans="167:171" hidden="1">
      <c r="FK1110" s="105"/>
      <c r="FL1110" s="105"/>
      <c r="FM1110" s="105"/>
      <c r="FN1110" s="105"/>
      <c r="FO1110" s="105"/>
    </row>
    <row r="1111" spans="167:171" hidden="1">
      <c r="FK1111" s="105"/>
      <c r="FL1111" s="105"/>
      <c r="FM1111" s="105"/>
      <c r="FN1111" s="105"/>
      <c r="FO1111" s="105"/>
    </row>
    <row r="1112" spans="167:171" hidden="1">
      <c r="FK1112" s="105"/>
      <c r="FL1112" s="105"/>
      <c r="FM1112" s="105"/>
      <c r="FN1112" s="105"/>
      <c r="FO1112" s="105"/>
    </row>
    <row r="1113" spans="167:171" hidden="1">
      <c r="FK1113" s="105"/>
      <c r="FL1113" s="105"/>
      <c r="FM1113" s="105"/>
      <c r="FN1113" s="105"/>
      <c r="FO1113" s="105"/>
    </row>
    <row r="1114" spans="167:171" hidden="1">
      <c r="FK1114" s="105"/>
      <c r="FL1114" s="105"/>
      <c r="FM1114" s="105"/>
      <c r="FN1114" s="105"/>
      <c r="FO1114" s="105"/>
    </row>
    <row r="1115" spans="167:171" hidden="1">
      <c r="FK1115" s="105"/>
      <c r="FL1115" s="105"/>
      <c r="FM1115" s="105"/>
      <c r="FN1115" s="105"/>
      <c r="FO1115" s="105"/>
    </row>
    <row r="1116" spans="167:171" hidden="1">
      <c r="FK1116" s="105"/>
      <c r="FL1116" s="105"/>
      <c r="FM1116" s="105"/>
      <c r="FN1116" s="105"/>
      <c r="FO1116" s="105"/>
    </row>
    <row r="1117" spans="167:171" hidden="1">
      <c r="FK1117" s="105"/>
      <c r="FL1117" s="105"/>
      <c r="FM1117" s="105"/>
      <c r="FN1117" s="105"/>
      <c r="FO1117" s="105"/>
    </row>
    <row r="1118" spans="167:171" hidden="1">
      <c r="FK1118" s="105"/>
      <c r="FL1118" s="105"/>
      <c r="FM1118" s="105"/>
      <c r="FN1118" s="105"/>
      <c r="FO1118" s="105"/>
    </row>
    <row r="1119" spans="167:171" hidden="1">
      <c r="FK1119" s="105"/>
      <c r="FL1119" s="105"/>
      <c r="FM1119" s="105"/>
      <c r="FN1119" s="105"/>
      <c r="FO1119" s="105"/>
    </row>
    <row r="1120" spans="167:171" hidden="1">
      <c r="FK1120" s="105"/>
      <c r="FL1120" s="105"/>
      <c r="FM1120" s="105"/>
      <c r="FN1120" s="105"/>
      <c r="FO1120" s="105"/>
    </row>
    <row r="1121" spans="167:171" hidden="1">
      <c r="FK1121" s="105"/>
      <c r="FL1121" s="105"/>
      <c r="FM1121" s="105"/>
      <c r="FN1121" s="105"/>
      <c r="FO1121" s="105"/>
    </row>
    <row r="1122" spans="167:171" hidden="1">
      <c r="FK1122" s="105"/>
      <c r="FL1122" s="105"/>
      <c r="FM1122" s="105"/>
      <c r="FN1122" s="105"/>
      <c r="FO1122" s="105"/>
    </row>
    <row r="1123" spans="167:171" hidden="1">
      <c r="FK1123" s="105"/>
      <c r="FL1123" s="105"/>
      <c r="FM1123" s="105"/>
      <c r="FN1123" s="105"/>
      <c r="FO1123" s="105"/>
    </row>
    <row r="1124" spans="167:171" hidden="1">
      <c r="FK1124" s="105"/>
      <c r="FL1124" s="105"/>
      <c r="FM1124" s="105"/>
      <c r="FN1124" s="105"/>
      <c r="FO1124" s="105"/>
    </row>
    <row r="1125" spans="167:171" hidden="1">
      <c r="FK1125" s="105"/>
      <c r="FL1125" s="105"/>
      <c r="FM1125" s="105"/>
      <c r="FN1125" s="105"/>
      <c r="FO1125" s="105"/>
    </row>
    <row r="1126" spans="167:171" hidden="1">
      <c r="FK1126" s="105"/>
      <c r="FL1126" s="105"/>
      <c r="FM1126" s="105"/>
      <c r="FN1126" s="105"/>
      <c r="FO1126" s="105"/>
    </row>
    <row r="1127" spans="167:171" hidden="1">
      <c r="FK1127" s="105"/>
      <c r="FL1127" s="105"/>
      <c r="FM1127" s="105"/>
      <c r="FN1127" s="105"/>
      <c r="FO1127" s="105"/>
    </row>
    <row r="1128" spans="167:171" hidden="1">
      <c r="FK1128" s="105"/>
      <c r="FL1128" s="105"/>
      <c r="FM1128" s="105"/>
      <c r="FN1128" s="105"/>
      <c r="FO1128" s="105"/>
    </row>
    <row r="1129" spans="167:171" hidden="1">
      <c r="FK1129" s="105"/>
      <c r="FL1129" s="105"/>
      <c r="FM1129" s="105"/>
      <c r="FN1129" s="105"/>
      <c r="FO1129" s="105"/>
    </row>
    <row r="1130" spans="167:171" hidden="1">
      <c r="FK1130" s="105"/>
      <c r="FL1130" s="105"/>
      <c r="FM1130" s="105"/>
      <c r="FN1130" s="105"/>
      <c r="FO1130" s="105"/>
    </row>
    <row r="1131" spans="167:171" hidden="1">
      <c r="FK1131" s="105"/>
      <c r="FL1131" s="105"/>
      <c r="FM1131" s="105"/>
      <c r="FN1131" s="105"/>
      <c r="FO1131" s="105"/>
    </row>
    <row r="1132" spans="167:171" hidden="1">
      <c r="FK1132" s="105"/>
      <c r="FL1132" s="105"/>
      <c r="FM1132" s="105"/>
      <c r="FN1132" s="105"/>
      <c r="FO1132" s="105"/>
    </row>
    <row r="1133" spans="167:171" hidden="1">
      <c r="FK1133" s="105"/>
      <c r="FL1133" s="105"/>
      <c r="FM1133" s="105"/>
      <c r="FN1133" s="105"/>
      <c r="FO1133" s="105"/>
    </row>
    <row r="1134" spans="167:171" hidden="1">
      <c r="FK1134" s="105"/>
      <c r="FL1134" s="105"/>
      <c r="FM1134" s="105"/>
      <c r="FN1134" s="105"/>
      <c r="FO1134" s="105"/>
    </row>
    <row r="1135" spans="167:171" hidden="1">
      <c r="FK1135" s="105"/>
      <c r="FL1135" s="105"/>
      <c r="FM1135" s="105"/>
      <c r="FN1135" s="105"/>
      <c r="FO1135" s="105"/>
    </row>
    <row r="1136" spans="167:171" hidden="1">
      <c r="FK1136" s="105"/>
      <c r="FL1136" s="105"/>
      <c r="FM1136" s="105"/>
      <c r="FN1136" s="105"/>
      <c r="FO1136" s="105"/>
    </row>
    <row r="1137" spans="167:171" hidden="1">
      <c r="FK1137" s="105"/>
      <c r="FL1137" s="105"/>
      <c r="FM1137" s="105"/>
      <c r="FN1137" s="105"/>
      <c r="FO1137" s="105"/>
    </row>
    <row r="1138" spans="167:171" hidden="1">
      <c r="FK1138" s="105"/>
      <c r="FL1138" s="105"/>
      <c r="FM1138" s="105"/>
      <c r="FN1138" s="105"/>
      <c r="FO1138" s="105"/>
    </row>
    <row r="1139" spans="167:171" hidden="1">
      <c r="FK1139" s="105"/>
      <c r="FL1139" s="105"/>
      <c r="FM1139" s="105"/>
      <c r="FN1139" s="105"/>
      <c r="FO1139" s="105"/>
    </row>
    <row r="1140" spans="167:171" hidden="1">
      <c r="FK1140" s="105"/>
      <c r="FL1140" s="105"/>
      <c r="FM1140" s="105"/>
      <c r="FN1140" s="105"/>
      <c r="FO1140" s="105"/>
    </row>
    <row r="1141" spans="167:171" hidden="1">
      <c r="FK1141" s="105"/>
      <c r="FL1141" s="105"/>
      <c r="FM1141" s="105"/>
      <c r="FN1141" s="105"/>
      <c r="FO1141" s="105"/>
    </row>
    <row r="1142" spans="167:171" hidden="1">
      <c r="FK1142" s="105"/>
      <c r="FL1142" s="105"/>
      <c r="FM1142" s="105"/>
      <c r="FN1142" s="105"/>
      <c r="FO1142" s="105"/>
    </row>
    <row r="1143" spans="167:171" hidden="1">
      <c r="FK1143" s="105"/>
      <c r="FL1143" s="105"/>
      <c r="FM1143" s="105"/>
      <c r="FN1143" s="105"/>
      <c r="FO1143" s="105"/>
    </row>
    <row r="1144" spans="167:171" hidden="1">
      <c r="FK1144" s="105"/>
      <c r="FL1144" s="105"/>
      <c r="FM1144" s="105"/>
      <c r="FN1144" s="105"/>
      <c r="FO1144" s="105"/>
    </row>
    <row r="1145" spans="167:171" hidden="1">
      <c r="FK1145" s="105"/>
      <c r="FL1145" s="105"/>
      <c r="FM1145" s="105"/>
      <c r="FN1145" s="105"/>
      <c r="FO1145" s="105"/>
    </row>
    <row r="1146" spans="167:171" hidden="1">
      <c r="FK1146" s="105"/>
      <c r="FL1146" s="105"/>
      <c r="FM1146" s="105"/>
      <c r="FN1146" s="105"/>
      <c r="FO1146" s="105"/>
    </row>
    <row r="1147" spans="167:171" hidden="1">
      <c r="FK1147" s="105"/>
      <c r="FL1147" s="105"/>
      <c r="FM1147" s="105"/>
      <c r="FN1147" s="105"/>
      <c r="FO1147" s="105"/>
    </row>
    <row r="1148" spans="167:171" hidden="1">
      <c r="FK1148" s="105"/>
      <c r="FL1148" s="105"/>
      <c r="FM1148" s="105"/>
      <c r="FN1148" s="105"/>
      <c r="FO1148" s="105"/>
    </row>
    <row r="1149" spans="167:171" hidden="1">
      <c r="FK1149" s="105"/>
      <c r="FL1149" s="105"/>
      <c r="FM1149" s="105"/>
      <c r="FN1149" s="105"/>
      <c r="FO1149" s="105"/>
    </row>
    <row r="1150" spans="167:171" hidden="1">
      <c r="FK1150" s="105"/>
      <c r="FL1150" s="105"/>
      <c r="FM1150" s="105"/>
      <c r="FN1150" s="105"/>
      <c r="FO1150" s="105"/>
    </row>
    <row r="1151" spans="167:171" hidden="1">
      <c r="FK1151" s="105"/>
      <c r="FL1151" s="105"/>
      <c r="FM1151" s="105"/>
      <c r="FN1151" s="105"/>
      <c r="FO1151" s="105"/>
    </row>
    <row r="1152" spans="167:171" hidden="1">
      <c r="FK1152" s="105"/>
      <c r="FL1152" s="105"/>
      <c r="FM1152" s="105"/>
      <c r="FN1152" s="105"/>
      <c r="FO1152" s="105"/>
    </row>
    <row r="1153" spans="167:171" hidden="1">
      <c r="FK1153" s="105"/>
      <c r="FL1153" s="105"/>
      <c r="FM1153" s="105"/>
      <c r="FN1153" s="105"/>
      <c r="FO1153" s="105"/>
    </row>
    <row r="1154" spans="167:171" hidden="1">
      <c r="FK1154" s="105"/>
      <c r="FL1154" s="105"/>
      <c r="FM1154" s="105"/>
      <c r="FN1154" s="105"/>
      <c r="FO1154" s="105"/>
    </row>
    <row r="1155" spans="167:171" hidden="1">
      <c r="FK1155" s="105"/>
      <c r="FL1155" s="105"/>
      <c r="FM1155" s="105"/>
      <c r="FN1155" s="105"/>
      <c r="FO1155" s="105"/>
    </row>
    <row r="1156" spans="167:171" hidden="1">
      <c r="FK1156" s="105"/>
      <c r="FL1156" s="105"/>
      <c r="FM1156" s="105"/>
      <c r="FN1156" s="105"/>
      <c r="FO1156" s="105"/>
    </row>
    <row r="1157" spans="167:171" hidden="1">
      <c r="FK1157" s="105"/>
      <c r="FL1157" s="105"/>
      <c r="FM1157" s="105"/>
      <c r="FN1157" s="105"/>
      <c r="FO1157" s="105"/>
    </row>
    <row r="1158" spans="167:171" hidden="1">
      <c r="FK1158" s="105"/>
      <c r="FL1158" s="105"/>
      <c r="FM1158" s="105"/>
      <c r="FN1158" s="105"/>
      <c r="FO1158" s="105"/>
    </row>
    <row r="1159" spans="167:171" hidden="1">
      <c r="FK1159" s="105"/>
      <c r="FL1159" s="105"/>
      <c r="FM1159" s="105"/>
      <c r="FN1159" s="105"/>
      <c r="FO1159" s="105"/>
    </row>
    <row r="1160" spans="167:171" hidden="1">
      <c r="FK1160" s="105"/>
      <c r="FL1160" s="105"/>
      <c r="FM1160" s="105"/>
      <c r="FN1160" s="105"/>
      <c r="FO1160" s="105"/>
    </row>
    <row r="1161" spans="167:171" hidden="1">
      <c r="FK1161" s="105"/>
      <c r="FL1161" s="105"/>
      <c r="FM1161" s="105"/>
      <c r="FN1161" s="105"/>
      <c r="FO1161" s="105"/>
    </row>
    <row r="1162" spans="167:171" hidden="1">
      <c r="FK1162" s="105"/>
      <c r="FL1162" s="105"/>
      <c r="FM1162" s="105"/>
      <c r="FN1162" s="105"/>
      <c r="FO1162" s="105"/>
    </row>
    <row r="1163" spans="167:171" hidden="1">
      <c r="FK1163" s="105"/>
      <c r="FL1163" s="105"/>
      <c r="FM1163" s="105"/>
      <c r="FN1163" s="105"/>
      <c r="FO1163" s="105"/>
    </row>
    <row r="1164" spans="167:171" hidden="1">
      <c r="FK1164" s="105"/>
      <c r="FL1164" s="105"/>
      <c r="FM1164" s="105"/>
      <c r="FN1164" s="105"/>
      <c r="FO1164" s="105"/>
    </row>
    <row r="1165" spans="167:171" hidden="1">
      <c r="FK1165" s="105"/>
      <c r="FL1165" s="105"/>
      <c r="FM1165" s="105"/>
      <c r="FN1165" s="105"/>
      <c r="FO1165" s="105"/>
    </row>
    <row r="1166" spans="167:171" hidden="1">
      <c r="FK1166" s="105"/>
      <c r="FL1166" s="105"/>
      <c r="FM1166" s="105"/>
      <c r="FN1166" s="105"/>
      <c r="FO1166" s="105"/>
    </row>
    <row r="1167" spans="167:171" hidden="1">
      <c r="FK1167" s="105"/>
      <c r="FL1167" s="105"/>
      <c r="FM1167" s="105"/>
      <c r="FN1167" s="105"/>
      <c r="FO1167" s="105"/>
    </row>
    <row r="1168" spans="167:171" hidden="1">
      <c r="FK1168" s="105"/>
      <c r="FL1168" s="105"/>
      <c r="FM1168" s="105"/>
      <c r="FN1168" s="105"/>
      <c r="FO1168" s="105"/>
    </row>
    <row r="1169" spans="167:171" hidden="1">
      <c r="FK1169" s="105"/>
      <c r="FL1169" s="105"/>
      <c r="FM1169" s="105"/>
      <c r="FN1169" s="105"/>
      <c r="FO1169" s="105"/>
    </row>
    <row r="1170" spans="167:171" hidden="1">
      <c r="FK1170" s="105"/>
      <c r="FL1170" s="105"/>
      <c r="FM1170" s="105"/>
      <c r="FN1170" s="105"/>
      <c r="FO1170" s="105"/>
    </row>
    <row r="1171" spans="167:171" hidden="1">
      <c r="FK1171" s="105"/>
      <c r="FL1171" s="105"/>
      <c r="FM1171" s="105"/>
      <c r="FN1171" s="105"/>
      <c r="FO1171" s="105"/>
    </row>
    <row r="1172" spans="167:171" hidden="1">
      <c r="FK1172" s="105"/>
      <c r="FL1172" s="105"/>
      <c r="FM1172" s="105"/>
      <c r="FN1172" s="105"/>
      <c r="FO1172" s="105"/>
    </row>
    <row r="1173" spans="167:171" hidden="1">
      <c r="FK1173" s="105"/>
      <c r="FL1173" s="105"/>
      <c r="FM1173" s="105"/>
      <c r="FN1173" s="105"/>
      <c r="FO1173" s="105"/>
    </row>
    <row r="1174" spans="167:171" hidden="1">
      <c r="FK1174" s="105"/>
      <c r="FL1174" s="105"/>
      <c r="FM1174" s="105"/>
      <c r="FN1174" s="105"/>
      <c r="FO1174" s="105"/>
    </row>
    <row r="1175" spans="167:171" hidden="1">
      <c r="FK1175" s="105"/>
      <c r="FL1175" s="105"/>
      <c r="FM1175" s="105"/>
      <c r="FN1175" s="105"/>
      <c r="FO1175" s="105"/>
    </row>
    <row r="1176" spans="167:171" hidden="1">
      <c r="FK1176" s="105"/>
      <c r="FL1176" s="105"/>
      <c r="FM1176" s="105"/>
      <c r="FN1176" s="105"/>
      <c r="FO1176" s="105"/>
    </row>
    <row r="1177" spans="167:171" hidden="1">
      <c r="FK1177" s="105"/>
      <c r="FL1177" s="105"/>
      <c r="FM1177" s="105"/>
      <c r="FN1177" s="105"/>
      <c r="FO1177" s="105"/>
    </row>
    <row r="1178" spans="167:171" hidden="1">
      <c r="FK1178" s="105"/>
      <c r="FL1178" s="105"/>
      <c r="FM1178" s="105"/>
      <c r="FN1178" s="105"/>
      <c r="FO1178" s="105"/>
    </row>
    <row r="1179" spans="167:171" hidden="1">
      <c r="FK1179" s="105"/>
      <c r="FL1179" s="105"/>
      <c r="FM1179" s="105"/>
      <c r="FN1179" s="105"/>
      <c r="FO1179" s="105"/>
    </row>
    <row r="1180" spans="167:171" hidden="1">
      <c r="FK1180" s="105"/>
      <c r="FL1180" s="105"/>
      <c r="FM1180" s="105"/>
      <c r="FN1180" s="105"/>
      <c r="FO1180" s="105"/>
    </row>
    <row r="1181" spans="167:171" hidden="1">
      <c r="FK1181" s="105"/>
      <c r="FL1181" s="105"/>
      <c r="FM1181" s="105"/>
      <c r="FN1181" s="105"/>
      <c r="FO1181" s="105"/>
    </row>
    <row r="1182" spans="167:171" hidden="1">
      <c r="FK1182" s="105"/>
      <c r="FL1182" s="105"/>
      <c r="FM1182" s="105"/>
      <c r="FN1182" s="105"/>
      <c r="FO1182" s="105"/>
    </row>
    <row r="1183" spans="167:171" hidden="1">
      <c r="FK1183" s="105"/>
      <c r="FL1183" s="105"/>
      <c r="FM1183" s="105"/>
      <c r="FN1183" s="105"/>
      <c r="FO1183" s="105"/>
    </row>
    <row r="1184" spans="167:171" hidden="1">
      <c r="FK1184" s="105"/>
      <c r="FL1184" s="105"/>
      <c r="FM1184" s="105"/>
      <c r="FN1184" s="105"/>
      <c r="FO1184" s="105"/>
    </row>
    <row r="1185" spans="167:171" hidden="1">
      <c r="FK1185" s="105"/>
      <c r="FL1185" s="105"/>
      <c r="FM1185" s="105"/>
      <c r="FN1185" s="105"/>
      <c r="FO1185" s="105"/>
    </row>
    <row r="1186" spans="167:171" hidden="1">
      <c r="FK1186" s="105"/>
      <c r="FL1186" s="105"/>
      <c r="FM1186" s="105"/>
      <c r="FN1186" s="105"/>
      <c r="FO1186" s="105"/>
    </row>
    <row r="1187" spans="167:171" hidden="1">
      <c r="FK1187" s="105"/>
      <c r="FL1187" s="105"/>
      <c r="FM1187" s="105"/>
      <c r="FN1187" s="105"/>
      <c r="FO1187" s="105"/>
    </row>
    <row r="1188" spans="167:171" hidden="1">
      <c r="FK1188" s="105"/>
      <c r="FL1188" s="105"/>
      <c r="FM1188" s="105"/>
      <c r="FN1188" s="105"/>
      <c r="FO1188" s="105"/>
    </row>
    <row r="1189" spans="167:171" hidden="1">
      <c r="FK1189" s="105"/>
      <c r="FL1189" s="105"/>
      <c r="FM1189" s="105"/>
      <c r="FN1189" s="105"/>
      <c r="FO1189" s="105"/>
    </row>
    <row r="1190" spans="167:171" hidden="1">
      <c r="FK1190" s="105"/>
      <c r="FL1190" s="105"/>
      <c r="FM1190" s="105"/>
      <c r="FN1190" s="105"/>
      <c r="FO1190" s="105"/>
    </row>
    <row r="1191" spans="167:171" hidden="1">
      <c r="FK1191" s="105"/>
      <c r="FL1191" s="105"/>
      <c r="FM1191" s="105"/>
      <c r="FN1191" s="105"/>
      <c r="FO1191" s="105"/>
    </row>
    <row r="1192" spans="167:171" hidden="1">
      <c r="FK1192" s="105"/>
      <c r="FL1192" s="105"/>
      <c r="FM1192" s="105"/>
      <c r="FN1192" s="105"/>
      <c r="FO1192" s="105"/>
    </row>
    <row r="1193" spans="167:171" hidden="1">
      <c r="FK1193" s="105"/>
      <c r="FL1193" s="105"/>
      <c r="FM1193" s="105"/>
      <c r="FN1193" s="105"/>
      <c r="FO1193" s="105"/>
    </row>
    <row r="1194" spans="167:171" hidden="1">
      <c r="FK1194" s="105"/>
      <c r="FL1194" s="105"/>
      <c r="FM1194" s="105"/>
      <c r="FN1194" s="105"/>
      <c r="FO1194" s="105"/>
    </row>
    <row r="1195" spans="167:171" hidden="1">
      <c r="FK1195" s="105"/>
      <c r="FL1195" s="105"/>
      <c r="FM1195" s="105"/>
      <c r="FN1195" s="105"/>
      <c r="FO1195" s="105"/>
    </row>
    <row r="1196" spans="167:171" hidden="1">
      <c r="FK1196" s="105"/>
      <c r="FL1196" s="105"/>
      <c r="FM1196" s="105"/>
      <c r="FN1196" s="105"/>
      <c r="FO1196" s="105"/>
    </row>
    <row r="1197" spans="167:171" hidden="1">
      <c r="FK1197" s="105"/>
      <c r="FL1197" s="105"/>
      <c r="FM1197" s="105"/>
      <c r="FN1197" s="105"/>
      <c r="FO1197" s="105"/>
    </row>
    <row r="1198" spans="167:171" hidden="1">
      <c r="FK1198" s="105"/>
      <c r="FL1198" s="105"/>
      <c r="FM1198" s="105"/>
      <c r="FN1198" s="105"/>
      <c r="FO1198" s="105"/>
    </row>
    <row r="1199" spans="167:171" hidden="1">
      <c r="FK1199" s="105"/>
      <c r="FL1199" s="105"/>
      <c r="FM1199" s="105"/>
      <c r="FN1199" s="105"/>
      <c r="FO1199" s="105"/>
    </row>
    <row r="1200" spans="167:171" hidden="1">
      <c r="FK1200" s="105"/>
      <c r="FL1200" s="105"/>
      <c r="FM1200" s="105"/>
      <c r="FN1200" s="105"/>
      <c r="FO1200" s="105"/>
    </row>
    <row r="1201" spans="167:171" hidden="1">
      <c r="FK1201" s="105"/>
      <c r="FL1201" s="105"/>
      <c r="FM1201" s="105"/>
      <c r="FN1201" s="105"/>
      <c r="FO1201" s="105"/>
    </row>
    <row r="1202" spans="167:171" hidden="1">
      <c r="FK1202" s="105"/>
      <c r="FL1202" s="105"/>
      <c r="FM1202" s="105"/>
      <c r="FN1202" s="105"/>
      <c r="FO1202" s="105"/>
    </row>
    <row r="1203" spans="167:171" hidden="1">
      <c r="FK1203" s="105"/>
      <c r="FL1203" s="105"/>
      <c r="FM1203" s="105"/>
      <c r="FN1203" s="105"/>
      <c r="FO1203" s="105"/>
    </row>
    <row r="1204" spans="167:171" hidden="1">
      <c r="FK1204" s="105"/>
      <c r="FL1204" s="105"/>
      <c r="FM1204" s="105"/>
      <c r="FN1204" s="105"/>
      <c r="FO1204" s="105"/>
    </row>
    <row r="1205" spans="167:171" hidden="1">
      <c r="FK1205" s="105"/>
      <c r="FL1205" s="105"/>
      <c r="FM1205" s="105"/>
      <c r="FN1205" s="105"/>
      <c r="FO1205" s="105"/>
    </row>
    <row r="1206" spans="167:171" hidden="1">
      <c r="FK1206" s="105"/>
      <c r="FL1206" s="105"/>
      <c r="FM1206" s="105"/>
      <c r="FN1206" s="105"/>
      <c r="FO1206" s="105"/>
    </row>
    <row r="1207" spans="167:171" hidden="1">
      <c r="FK1207" s="105"/>
      <c r="FL1207" s="105"/>
      <c r="FM1207" s="105"/>
      <c r="FN1207" s="105"/>
      <c r="FO1207" s="105"/>
    </row>
    <row r="1208" spans="167:171" hidden="1">
      <c r="FK1208" s="105"/>
      <c r="FL1208" s="105"/>
      <c r="FM1208" s="105"/>
      <c r="FN1208" s="105"/>
      <c r="FO1208" s="105"/>
    </row>
    <row r="1209" spans="167:171" hidden="1">
      <c r="FK1209" s="105"/>
      <c r="FL1209" s="105"/>
      <c r="FM1209" s="105"/>
      <c r="FN1209" s="105"/>
      <c r="FO1209" s="105"/>
    </row>
    <row r="1210" spans="167:171" hidden="1">
      <c r="FK1210" s="105"/>
      <c r="FL1210" s="105"/>
      <c r="FM1210" s="105"/>
      <c r="FN1210" s="105"/>
      <c r="FO1210" s="105"/>
    </row>
    <row r="1211" spans="167:171" hidden="1">
      <c r="FK1211" s="105"/>
      <c r="FL1211" s="105"/>
      <c r="FM1211" s="105"/>
      <c r="FN1211" s="105"/>
      <c r="FO1211" s="105"/>
    </row>
    <row r="1212" spans="167:171" hidden="1">
      <c r="FK1212" s="105"/>
      <c r="FL1212" s="105"/>
      <c r="FM1212" s="105"/>
      <c r="FN1212" s="105"/>
      <c r="FO1212" s="105"/>
    </row>
    <row r="1213" spans="167:171" hidden="1">
      <c r="FK1213" s="105"/>
      <c r="FL1213" s="105"/>
      <c r="FM1213" s="105"/>
      <c r="FN1213" s="105"/>
      <c r="FO1213" s="105"/>
    </row>
    <row r="1214" spans="167:171" hidden="1">
      <c r="FK1214" s="105"/>
      <c r="FL1214" s="105"/>
      <c r="FM1214" s="105"/>
      <c r="FN1214" s="105"/>
      <c r="FO1214" s="105"/>
    </row>
    <row r="1215" spans="167:171" hidden="1">
      <c r="FK1215" s="105"/>
      <c r="FL1215" s="105"/>
      <c r="FM1215" s="105"/>
      <c r="FN1215" s="105"/>
      <c r="FO1215" s="105"/>
    </row>
    <row r="1216" spans="167:171" hidden="1">
      <c r="FK1216" s="105"/>
      <c r="FL1216" s="105"/>
      <c r="FM1216" s="105"/>
      <c r="FN1216" s="105"/>
      <c r="FO1216" s="105"/>
    </row>
    <row r="1217" spans="167:171" hidden="1">
      <c r="FK1217" s="105"/>
      <c r="FL1217" s="105"/>
      <c r="FM1217" s="105"/>
      <c r="FN1217" s="105"/>
      <c r="FO1217" s="105"/>
    </row>
    <row r="1218" spans="167:171" hidden="1">
      <c r="FK1218" s="105"/>
      <c r="FL1218" s="105"/>
      <c r="FM1218" s="105"/>
      <c r="FN1218" s="105"/>
      <c r="FO1218" s="105"/>
    </row>
    <row r="1219" spans="167:171" hidden="1">
      <c r="FK1219" s="105"/>
      <c r="FL1219" s="105"/>
      <c r="FM1219" s="105"/>
      <c r="FN1219" s="105"/>
      <c r="FO1219" s="105"/>
    </row>
    <row r="1220" spans="167:171" hidden="1">
      <c r="FK1220" s="105"/>
      <c r="FL1220" s="105"/>
      <c r="FM1220" s="105"/>
      <c r="FN1220" s="105"/>
      <c r="FO1220" s="105"/>
    </row>
    <row r="1221" spans="167:171" hidden="1">
      <c r="FK1221" s="105"/>
      <c r="FL1221" s="105"/>
      <c r="FM1221" s="105"/>
      <c r="FN1221" s="105"/>
      <c r="FO1221" s="105"/>
    </row>
    <row r="1222" spans="167:171" hidden="1">
      <c r="FK1222" s="105"/>
      <c r="FL1222" s="105"/>
      <c r="FM1222" s="105"/>
      <c r="FN1222" s="105"/>
      <c r="FO1222" s="105"/>
    </row>
    <row r="1223" spans="167:171" hidden="1">
      <c r="FK1223" s="105"/>
      <c r="FL1223" s="105"/>
      <c r="FM1223" s="105"/>
      <c r="FN1223" s="105"/>
      <c r="FO1223" s="105"/>
    </row>
    <row r="1224" spans="167:171" hidden="1">
      <c r="FK1224" s="105"/>
      <c r="FL1224" s="105"/>
      <c r="FM1224" s="105"/>
      <c r="FN1224" s="105"/>
      <c r="FO1224" s="105"/>
    </row>
    <row r="1225" spans="167:171" hidden="1">
      <c r="FK1225" s="105"/>
      <c r="FL1225" s="105"/>
      <c r="FM1225" s="105"/>
      <c r="FN1225" s="105"/>
      <c r="FO1225" s="105"/>
    </row>
    <row r="1226" spans="167:171" hidden="1">
      <c r="FK1226" s="105"/>
      <c r="FL1226" s="105"/>
      <c r="FM1226" s="105"/>
      <c r="FN1226" s="105"/>
      <c r="FO1226" s="105"/>
    </row>
    <row r="1227" spans="167:171" hidden="1">
      <c r="FK1227" s="105"/>
      <c r="FL1227" s="105"/>
      <c r="FM1227" s="105"/>
      <c r="FN1227" s="105"/>
      <c r="FO1227" s="105"/>
    </row>
    <row r="1228" spans="167:171" hidden="1">
      <c r="FK1228" s="105"/>
      <c r="FL1228" s="105"/>
      <c r="FM1228" s="105"/>
      <c r="FN1228" s="105"/>
      <c r="FO1228" s="105"/>
    </row>
    <row r="1229" spans="167:171" hidden="1">
      <c r="FK1229" s="105"/>
      <c r="FL1229" s="105"/>
      <c r="FM1229" s="105"/>
      <c r="FN1229" s="105"/>
      <c r="FO1229" s="105"/>
    </row>
    <row r="1230" spans="167:171" hidden="1">
      <c r="FK1230" s="105"/>
      <c r="FL1230" s="105"/>
      <c r="FM1230" s="105"/>
      <c r="FN1230" s="105"/>
      <c r="FO1230" s="105"/>
    </row>
    <row r="1231" spans="167:171" hidden="1">
      <c r="FK1231" s="105"/>
      <c r="FL1231" s="105"/>
      <c r="FM1231" s="105"/>
      <c r="FN1231" s="105"/>
      <c r="FO1231" s="105"/>
    </row>
    <row r="1232" spans="167:171" hidden="1">
      <c r="FK1232" s="105"/>
      <c r="FL1232" s="105"/>
      <c r="FM1232" s="105"/>
      <c r="FN1232" s="105"/>
      <c r="FO1232" s="105"/>
    </row>
    <row r="1233" spans="167:171" hidden="1">
      <c r="FK1233" s="105"/>
      <c r="FL1233" s="105"/>
      <c r="FM1233" s="105"/>
      <c r="FN1233" s="105"/>
      <c r="FO1233" s="105"/>
    </row>
    <row r="1234" spans="167:171" hidden="1">
      <c r="FK1234" s="105"/>
      <c r="FL1234" s="105"/>
      <c r="FM1234" s="105"/>
      <c r="FN1234" s="105"/>
      <c r="FO1234" s="105"/>
    </row>
    <row r="1235" spans="167:171" hidden="1">
      <c r="FK1235" s="105"/>
      <c r="FL1235" s="105"/>
      <c r="FM1235" s="105"/>
      <c r="FN1235" s="105"/>
      <c r="FO1235" s="105"/>
    </row>
    <row r="1236" spans="167:171" hidden="1">
      <c r="FK1236" s="105"/>
      <c r="FL1236" s="105"/>
      <c r="FM1236" s="105"/>
      <c r="FN1236" s="105"/>
      <c r="FO1236" s="105"/>
    </row>
    <row r="1237" spans="167:171" hidden="1">
      <c r="FK1237" s="105"/>
      <c r="FL1237" s="105"/>
      <c r="FM1237" s="105"/>
      <c r="FN1237" s="105"/>
      <c r="FO1237" s="105"/>
    </row>
    <row r="1238" spans="167:171" hidden="1">
      <c r="FK1238" s="105"/>
      <c r="FL1238" s="105"/>
      <c r="FM1238" s="105"/>
      <c r="FN1238" s="105"/>
      <c r="FO1238" s="105"/>
    </row>
    <row r="1239" spans="167:171" hidden="1">
      <c r="FK1239" s="105"/>
      <c r="FL1239" s="105"/>
      <c r="FM1239" s="105"/>
      <c r="FN1239" s="105"/>
      <c r="FO1239" s="105"/>
    </row>
    <row r="1240" spans="167:171" hidden="1">
      <c r="FK1240" s="105"/>
      <c r="FL1240" s="105"/>
      <c r="FM1240" s="105"/>
      <c r="FN1240" s="105"/>
      <c r="FO1240" s="105"/>
    </row>
    <row r="1241" spans="167:171" hidden="1">
      <c r="FK1241" s="105"/>
      <c r="FL1241" s="105"/>
      <c r="FM1241" s="105"/>
      <c r="FN1241" s="105"/>
      <c r="FO1241" s="105"/>
    </row>
    <row r="1242" spans="167:171" hidden="1">
      <c r="FK1242" s="105"/>
      <c r="FL1242" s="105"/>
      <c r="FM1242" s="105"/>
      <c r="FN1242" s="105"/>
      <c r="FO1242" s="105"/>
    </row>
    <row r="1243" spans="167:171" hidden="1">
      <c r="FK1243" s="105"/>
      <c r="FL1243" s="105"/>
      <c r="FM1243" s="105"/>
      <c r="FN1243" s="105"/>
      <c r="FO1243" s="105"/>
    </row>
    <row r="1244" spans="167:171" hidden="1">
      <c r="FK1244" s="105"/>
      <c r="FL1244" s="105"/>
      <c r="FM1244" s="105"/>
      <c r="FN1244" s="105"/>
      <c r="FO1244" s="105"/>
    </row>
    <row r="1245" spans="167:171" hidden="1">
      <c r="FK1245" s="105"/>
      <c r="FL1245" s="105"/>
      <c r="FM1245" s="105"/>
      <c r="FN1245" s="105"/>
      <c r="FO1245" s="105"/>
    </row>
    <row r="1246" spans="167:171" hidden="1">
      <c r="FK1246" s="105"/>
      <c r="FL1246" s="105"/>
      <c r="FM1246" s="105"/>
      <c r="FN1246" s="105"/>
      <c r="FO1246" s="105"/>
    </row>
    <row r="1247" spans="167:171" hidden="1">
      <c r="FK1247" s="105"/>
      <c r="FL1247" s="105"/>
      <c r="FM1247" s="105"/>
      <c r="FN1247" s="105"/>
      <c r="FO1247" s="105"/>
    </row>
    <row r="1248" spans="167:171" hidden="1">
      <c r="FK1248" s="105"/>
      <c r="FL1248" s="105"/>
      <c r="FM1248" s="105"/>
      <c r="FN1248" s="105"/>
      <c r="FO1248" s="105"/>
    </row>
    <row r="1249" spans="167:171" hidden="1">
      <c r="FK1249" s="105"/>
      <c r="FL1249" s="105"/>
      <c r="FM1249" s="105"/>
      <c r="FN1249" s="105"/>
      <c r="FO1249" s="105"/>
    </row>
    <row r="1250" spans="167:171" hidden="1">
      <c r="FK1250" s="105"/>
      <c r="FL1250" s="105"/>
      <c r="FM1250" s="105"/>
      <c r="FN1250" s="105"/>
      <c r="FO1250" s="105"/>
    </row>
    <row r="1251" spans="167:171" hidden="1">
      <c r="FK1251" s="105"/>
      <c r="FL1251" s="105"/>
      <c r="FM1251" s="105"/>
      <c r="FN1251" s="105"/>
      <c r="FO1251" s="105"/>
    </row>
    <row r="1252" spans="167:171" hidden="1">
      <c r="FK1252" s="105"/>
      <c r="FL1252" s="105"/>
      <c r="FM1252" s="105"/>
      <c r="FN1252" s="105"/>
      <c r="FO1252" s="105"/>
    </row>
    <row r="1253" spans="167:171" hidden="1">
      <c r="FK1253" s="105"/>
      <c r="FL1253" s="105"/>
      <c r="FM1253" s="105"/>
      <c r="FN1253" s="105"/>
      <c r="FO1253" s="105"/>
    </row>
    <row r="1254" spans="167:171" hidden="1">
      <c r="FK1254" s="105"/>
      <c r="FL1254" s="105"/>
      <c r="FM1254" s="105"/>
      <c r="FN1254" s="105"/>
      <c r="FO1254" s="105"/>
    </row>
    <row r="1255" spans="167:171" hidden="1">
      <c r="FK1255" s="105"/>
      <c r="FL1255" s="105"/>
      <c r="FM1255" s="105"/>
      <c r="FN1255" s="105"/>
      <c r="FO1255" s="105"/>
    </row>
    <row r="1256" spans="167:171" hidden="1">
      <c r="FK1256" s="105"/>
      <c r="FL1256" s="105"/>
      <c r="FM1256" s="105"/>
      <c r="FN1256" s="105"/>
      <c r="FO1256" s="105"/>
    </row>
    <row r="1257" spans="167:171" hidden="1">
      <c r="FK1257" s="105"/>
      <c r="FL1257" s="105"/>
      <c r="FM1257" s="105"/>
      <c r="FN1257" s="105"/>
      <c r="FO1257" s="105"/>
    </row>
    <row r="1258" spans="167:171" hidden="1">
      <c r="FK1258" s="105"/>
      <c r="FL1258" s="105"/>
      <c r="FM1258" s="105"/>
      <c r="FN1258" s="105"/>
      <c r="FO1258" s="105"/>
    </row>
    <row r="1259" spans="167:171" hidden="1">
      <c r="FK1259" s="105"/>
      <c r="FL1259" s="105"/>
      <c r="FM1259" s="105"/>
      <c r="FN1259" s="105"/>
      <c r="FO1259" s="105"/>
    </row>
    <row r="1260" spans="167:171" hidden="1">
      <c r="FK1260" s="105"/>
      <c r="FL1260" s="105"/>
      <c r="FM1260" s="105"/>
      <c r="FN1260" s="105"/>
      <c r="FO1260" s="105"/>
    </row>
    <row r="1261" spans="167:171" hidden="1">
      <c r="FK1261" s="105"/>
      <c r="FL1261" s="105"/>
      <c r="FM1261" s="105"/>
      <c r="FN1261" s="105"/>
      <c r="FO1261" s="105"/>
    </row>
    <row r="1262" spans="167:171" hidden="1">
      <c r="FK1262" s="105"/>
      <c r="FL1262" s="105"/>
      <c r="FM1262" s="105"/>
      <c r="FN1262" s="105"/>
      <c r="FO1262" s="105"/>
    </row>
    <row r="1263" spans="167:171" hidden="1">
      <c r="FK1263" s="105"/>
      <c r="FL1263" s="105"/>
      <c r="FM1263" s="105"/>
      <c r="FN1263" s="105"/>
      <c r="FO1263" s="105"/>
    </row>
    <row r="1264" spans="167:171" hidden="1">
      <c r="FK1264" s="105"/>
      <c r="FL1264" s="105"/>
      <c r="FM1264" s="105"/>
      <c r="FN1264" s="105"/>
      <c r="FO1264" s="105"/>
    </row>
    <row r="1265" spans="167:171" hidden="1">
      <c r="FK1265" s="105"/>
      <c r="FL1265" s="105"/>
      <c r="FM1265" s="105"/>
      <c r="FN1265" s="105"/>
      <c r="FO1265" s="105"/>
    </row>
    <row r="1266" spans="167:171" hidden="1">
      <c r="FK1266" s="105"/>
      <c r="FL1266" s="105"/>
      <c r="FM1266" s="105"/>
      <c r="FN1266" s="105"/>
      <c r="FO1266" s="105"/>
    </row>
    <row r="1267" spans="167:171" hidden="1">
      <c r="FK1267" s="105"/>
      <c r="FL1267" s="105"/>
      <c r="FM1267" s="105"/>
      <c r="FN1267" s="105"/>
      <c r="FO1267" s="105"/>
    </row>
    <row r="1268" spans="167:171" hidden="1">
      <c r="FK1268" s="105"/>
      <c r="FL1268" s="105"/>
      <c r="FM1268" s="105"/>
      <c r="FN1268" s="105"/>
      <c r="FO1268" s="105"/>
    </row>
    <row r="1269" spans="167:171" hidden="1">
      <c r="FK1269" s="105"/>
      <c r="FL1269" s="105"/>
      <c r="FM1269" s="105"/>
      <c r="FN1269" s="105"/>
      <c r="FO1269" s="105"/>
    </row>
    <row r="1270" spans="167:171" hidden="1">
      <c r="FK1270" s="105"/>
      <c r="FL1270" s="105"/>
      <c r="FM1270" s="105"/>
      <c r="FN1270" s="105"/>
      <c r="FO1270" s="105"/>
    </row>
    <row r="1271" spans="167:171" hidden="1">
      <c r="FK1271" s="105"/>
      <c r="FL1271" s="105"/>
      <c r="FM1271" s="105"/>
      <c r="FN1271" s="105"/>
      <c r="FO1271" s="105"/>
    </row>
    <row r="1272" spans="167:171" hidden="1">
      <c r="FK1272" s="105"/>
      <c r="FL1272" s="105"/>
      <c r="FM1272" s="105"/>
      <c r="FN1272" s="105"/>
      <c r="FO1272" s="105"/>
    </row>
    <row r="1273" spans="167:171" hidden="1">
      <c r="FK1273" s="105"/>
      <c r="FL1273" s="105"/>
      <c r="FM1273" s="105"/>
      <c r="FN1273" s="105"/>
      <c r="FO1273" s="105"/>
    </row>
    <row r="1274" spans="167:171" hidden="1">
      <c r="FK1274" s="105"/>
      <c r="FL1274" s="105"/>
      <c r="FM1274" s="105"/>
      <c r="FN1274" s="105"/>
      <c r="FO1274" s="105"/>
    </row>
    <row r="1275" spans="167:171" hidden="1">
      <c r="FK1275" s="105"/>
      <c r="FL1275" s="105"/>
      <c r="FM1275" s="105"/>
      <c r="FN1275" s="105"/>
      <c r="FO1275" s="105"/>
    </row>
    <row r="1276" spans="167:171" hidden="1">
      <c r="FK1276" s="105"/>
      <c r="FL1276" s="105"/>
      <c r="FM1276" s="105"/>
      <c r="FN1276" s="105"/>
      <c r="FO1276" s="105"/>
    </row>
    <row r="1277" spans="167:171" hidden="1">
      <c r="FK1277" s="105"/>
      <c r="FL1277" s="105"/>
      <c r="FM1277" s="105"/>
      <c r="FN1277" s="105"/>
      <c r="FO1277" s="105"/>
    </row>
    <row r="1278" spans="167:171" hidden="1">
      <c r="FK1278" s="105"/>
      <c r="FL1278" s="105"/>
      <c r="FM1278" s="105"/>
      <c r="FN1278" s="105"/>
      <c r="FO1278" s="105"/>
    </row>
    <row r="1279" spans="167:171" hidden="1">
      <c r="FK1279" s="105"/>
      <c r="FL1279" s="105"/>
      <c r="FM1279" s="105"/>
      <c r="FN1279" s="105"/>
      <c r="FO1279" s="105"/>
    </row>
    <row r="1280" spans="167:171" hidden="1">
      <c r="FK1280" s="105"/>
      <c r="FL1280" s="105"/>
      <c r="FM1280" s="105"/>
      <c r="FN1280" s="105"/>
      <c r="FO1280" s="105"/>
    </row>
    <row r="1281" spans="167:171" hidden="1">
      <c r="FK1281" s="105"/>
      <c r="FL1281" s="105"/>
      <c r="FM1281" s="105"/>
      <c r="FN1281" s="105"/>
      <c r="FO1281" s="105"/>
    </row>
    <row r="1282" spans="167:171" hidden="1">
      <c r="FK1282" s="105"/>
      <c r="FL1282" s="105"/>
      <c r="FM1282" s="105"/>
      <c r="FN1282" s="105"/>
      <c r="FO1282" s="105"/>
    </row>
    <row r="1283" spans="167:171" hidden="1">
      <c r="FK1283" s="105"/>
      <c r="FL1283" s="105"/>
      <c r="FM1283" s="105"/>
      <c r="FN1283" s="105"/>
      <c r="FO1283" s="105"/>
    </row>
    <row r="1284" spans="167:171" hidden="1">
      <c r="FK1284" s="105"/>
      <c r="FL1284" s="105"/>
      <c r="FM1284" s="105"/>
      <c r="FN1284" s="105"/>
      <c r="FO1284" s="105"/>
    </row>
    <row r="1285" spans="167:171" hidden="1">
      <c r="FK1285" s="105"/>
      <c r="FL1285" s="105"/>
      <c r="FM1285" s="105"/>
      <c r="FN1285" s="105"/>
      <c r="FO1285" s="105"/>
    </row>
    <row r="1286" spans="167:171" hidden="1">
      <c r="FK1286" s="105"/>
      <c r="FL1286" s="105"/>
      <c r="FM1286" s="105"/>
      <c r="FN1286" s="105"/>
      <c r="FO1286" s="105"/>
    </row>
    <row r="1287" spans="167:171" hidden="1">
      <c r="FK1287" s="105"/>
      <c r="FL1287" s="105"/>
      <c r="FM1287" s="105"/>
      <c r="FN1287" s="105"/>
      <c r="FO1287" s="105"/>
    </row>
    <row r="1288" spans="167:171" hidden="1">
      <c r="FK1288" s="105"/>
      <c r="FL1288" s="105"/>
      <c r="FM1288" s="105"/>
      <c r="FN1288" s="105"/>
      <c r="FO1288" s="105"/>
    </row>
    <row r="1289" spans="167:171" hidden="1">
      <c r="FK1289" s="105"/>
      <c r="FL1289" s="105"/>
      <c r="FM1289" s="105"/>
      <c r="FN1289" s="105"/>
      <c r="FO1289" s="105"/>
    </row>
    <row r="1290" spans="167:171" hidden="1">
      <c r="FK1290" s="105"/>
      <c r="FL1290" s="105"/>
      <c r="FM1290" s="105"/>
      <c r="FN1290" s="105"/>
      <c r="FO1290" s="105"/>
    </row>
    <row r="1291" spans="167:171" hidden="1">
      <c r="FK1291" s="105"/>
      <c r="FL1291" s="105"/>
      <c r="FM1291" s="105"/>
      <c r="FN1291" s="105"/>
      <c r="FO1291" s="105"/>
    </row>
    <row r="1292" spans="167:171" hidden="1">
      <c r="FK1292" s="105"/>
      <c r="FL1292" s="105"/>
      <c r="FM1292" s="105"/>
      <c r="FN1292" s="105"/>
      <c r="FO1292" s="105"/>
    </row>
    <row r="1293" spans="167:171" hidden="1">
      <c r="FK1293" s="105"/>
      <c r="FL1293" s="105"/>
      <c r="FM1293" s="105"/>
      <c r="FN1293" s="105"/>
      <c r="FO1293" s="105"/>
    </row>
    <row r="1294" spans="167:171" hidden="1">
      <c r="FK1294" s="105"/>
      <c r="FL1294" s="105"/>
      <c r="FM1294" s="105"/>
      <c r="FN1294" s="105"/>
      <c r="FO1294" s="105"/>
    </row>
    <row r="1295" spans="167:171" hidden="1">
      <c r="FK1295" s="105"/>
      <c r="FL1295" s="105"/>
      <c r="FM1295" s="105"/>
      <c r="FN1295" s="105"/>
      <c r="FO1295" s="105"/>
    </row>
    <row r="1296" spans="167:171" hidden="1">
      <c r="FK1296" s="105"/>
      <c r="FL1296" s="105"/>
      <c r="FM1296" s="105"/>
      <c r="FN1296" s="105"/>
      <c r="FO1296" s="105"/>
    </row>
    <row r="1297" spans="167:171" hidden="1">
      <c r="FK1297" s="105"/>
      <c r="FL1297" s="105"/>
      <c r="FM1297" s="105"/>
      <c r="FN1297" s="105"/>
      <c r="FO1297" s="105"/>
    </row>
    <row r="1298" spans="167:171" hidden="1">
      <c r="FK1298" s="105"/>
      <c r="FL1298" s="105"/>
      <c r="FM1298" s="105"/>
      <c r="FN1298" s="105"/>
      <c r="FO1298" s="105"/>
    </row>
    <row r="1299" spans="167:171" hidden="1">
      <c r="FK1299" s="105"/>
      <c r="FL1299" s="105"/>
      <c r="FM1299" s="105"/>
      <c r="FN1299" s="105"/>
      <c r="FO1299" s="105"/>
    </row>
    <row r="1300" spans="167:171" hidden="1">
      <c r="FK1300" s="105"/>
      <c r="FL1300" s="105"/>
      <c r="FM1300" s="105"/>
      <c r="FN1300" s="105"/>
      <c r="FO1300" s="105"/>
    </row>
    <row r="1301" spans="167:171" hidden="1">
      <c r="FK1301" s="105"/>
      <c r="FL1301" s="105"/>
      <c r="FM1301" s="105"/>
      <c r="FN1301" s="105"/>
      <c r="FO1301" s="105"/>
    </row>
    <row r="1302" spans="167:171" hidden="1">
      <c r="FK1302" s="105"/>
      <c r="FL1302" s="105"/>
      <c r="FM1302" s="105"/>
      <c r="FN1302" s="105"/>
      <c r="FO1302" s="105"/>
    </row>
    <row r="1303" spans="167:171" hidden="1">
      <c r="FK1303" s="105"/>
      <c r="FL1303" s="105"/>
      <c r="FM1303" s="105"/>
      <c r="FN1303" s="105"/>
      <c r="FO1303" s="105"/>
    </row>
    <row r="1304" spans="167:171" hidden="1">
      <c r="FK1304" s="105"/>
      <c r="FL1304" s="105"/>
      <c r="FM1304" s="105"/>
      <c r="FN1304" s="105"/>
      <c r="FO1304" s="105"/>
    </row>
    <row r="1305" spans="167:171" hidden="1">
      <c r="FK1305" s="105"/>
      <c r="FL1305" s="105"/>
      <c r="FM1305" s="105"/>
      <c r="FN1305" s="105"/>
      <c r="FO1305" s="105"/>
    </row>
    <row r="1306" spans="167:171" hidden="1">
      <c r="FK1306" s="105"/>
      <c r="FL1306" s="105"/>
      <c r="FM1306" s="105"/>
      <c r="FN1306" s="105"/>
      <c r="FO1306" s="105"/>
    </row>
    <row r="1307" spans="167:171" hidden="1">
      <c r="FK1307" s="105"/>
      <c r="FL1307" s="105"/>
      <c r="FM1307" s="105"/>
      <c r="FN1307" s="105"/>
      <c r="FO1307" s="105"/>
    </row>
    <row r="1308" spans="167:171" hidden="1">
      <c r="FK1308" s="105"/>
      <c r="FL1308" s="105"/>
      <c r="FM1308" s="105"/>
      <c r="FN1308" s="105"/>
      <c r="FO1308" s="105"/>
    </row>
    <row r="1309" spans="167:171" hidden="1">
      <c r="FK1309" s="105"/>
      <c r="FL1309" s="105"/>
      <c r="FM1309" s="105"/>
      <c r="FN1309" s="105"/>
      <c r="FO1309" s="105"/>
    </row>
    <row r="1310" spans="167:171" hidden="1">
      <c r="FK1310" s="105"/>
      <c r="FL1310" s="105"/>
      <c r="FM1310" s="105"/>
      <c r="FN1310" s="105"/>
      <c r="FO1310" s="105"/>
    </row>
    <row r="1311" spans="167:171" hidden="1">
      <c r="FK1311" s="105"/>
      <c r="FL1311" s="105"/>
      <c r="FM1311" s="105"/>
      <c r="FN1311" s="105"/>
      <c r="FO1311" s="105"/>
    </row>
    <row r="1312" spans="167:171" hidden="1">
      <c r="FK1312" s="105"/>
      <c r="FL1312" s="105"/>
      <c r="FM1312" s="105"/>
      <c r="FN1312" s="105"/>
      <c r="FO1312" s="105"/>
    </row>
    <row r="1313" spans="167:171" hidden="1">
      <c r="FK1313" s="105"/>
      <c r="FL1313" s="105"/>
      <c r="FM1313" s="105"/>
      <c r="FN1313" s="105"/>
      <c r="FO1313" s="105"/>
    </row>
    <row r="1314" spans="167:171" hidden="1">
      <c r="FK1314" s="105"/>
      <c r="FL1314" s="105"/>
      <c r="FM1314" s="105"/>
      <c r="FN1314" s="105"/>
      <c r="FO1314" s="105"/>
    </row>
    <row r="1315" spans="167:171" hidden="1">
      <c r="FK1315" s="105"/>
      <c r="FL1315" s="105"/>
      <c r="FM1315" s="105"/>
      <c r="FN1315" s="105"/>
      <c r="FO1315" s="105"/>
    </row>
    <row r="1316" spans="167:171" hidden="1">
      <c r="FK1316" s="105"/>
      <c r="FL1316" s="105"/>
      <c r="FM1316" s="105"/>
      <c r="FN1316" s="105"/>
      <c r="FO1316" s="105"/>
    </row>
    <row r="1317" spans="167:171" hidden="1">
      <c r="FK1317" s="105"/>
      <c r="FL1317" s="105"/>
      <c r="FM1317" s="105"/>
      <c r="FN1317" s="105"/>
      <c r="FO1317" s="105"/>
    </row>
    <row r="1318" spans="167:171" hidden="1">
      <c r="FK1318" s="105"/>
      <c r="FL1318" s="105"/>
      <c r="FM1318" s="105"/>
      <c r="FN1318" s="105"/>
      <c r="FO1318" s="105"/>
    </row>
    <row r="1319" spans="167:171" hidden="1">
      <c r="FK1319" s="105"/>
      <c r="FL1319" s="105"/>
      <c r="FM1319" s="105"/>
      <c r="FN1319" s="105"/>
      <c r="FO1319" s="105"/>
    </row>
    <row r="1320" spans="167:171" hidden="1">
      <c r="FK1320" s="105"/>
      <c r="FL1320" s="105"/>
      <c r="FM1320" s="105"/>
      <c r="FN1320" s="105"/>
      <c r="FO1320" s="105"/>
    </row>
    <row r="1321" spans="167:171" hidden="1">
      <c r="FK1321" s="105"/>
      <c r="FL1321" s="105"/>
      <c r="FM1321" s="105"/>
      <c r="FN1321" s="105"/>
      <c r="FO1321" s="105"/>
    </row>
    <row r="1322" spans="167:171" hidden="1">
      <c r="FK1322" s="105"/>
      <c r="FL1322" s="105"/>
      <c r="FM1322" s="105"/>
      <c r="FN1322" s="105"/>
      <c r="FO1322" s="105"/>
    </row>
    <row r="1323" spans="167:171" hidden="1">
      <c r="FK1323" s="105"/>
      <c r="FL1323" s="105"/>
      <c r="FM1323" s="105"/>
      <c r="FN1323" s="105"/>
      <c r="FO1323" s="105"/>
    </row>
    <row r="1324" spans="167:171" hidden="1">
      <c r="FK1324" s="105"/>
      <c r="FL1324" s="105"/>
      <c r="FM1324" s="105"/>
      <c r="FN1324" s="105"/>
      <c r="FO1324" s="105"/>
    </row>
    <row r="1325" spans="167:171" hidden="1">
      <c r="FK1325" s="105"/>
      <c r="FL1325" s="105"/>
      <c r="FM1325" s="105"/>
      <c r="FN1325" s="105"/>
      <c r="FO1325" s="105"/>
    </row>
    <row r="1326" spans="167:171" hidden="1">
      <c r="FK1326" s="105"/>
      <c r="FL1326" s="105"/>
      <c r="FM1326" s="105"/>
      <c r="FN1326" s="105"/>
      <c r="FO1326" s="105"/>
    </row>
    <row r="1327" spans="167:171" hidden="1">
      <c r="FK1327" s="105"/>
      <c r="FL1327" s="105"/>
      <c r="FM1327" s="105"/>
      <c r="FN1327" s="105"/>
      <c r="FO1327" s="105"/>
    </row>
    <row r="1328" spans="167:171" hidden="1">
      <c r="FK1328" s="105"/>
      <c r="FL1328" s="105"/>
      <c r="FM1328" s="105"/>
      <c r="FN1328" s="105"/>
      <c r="FO1328" s="105"/>
    </row>
    <row r="1329" spans="167:171" hidden="1">
      <c r="FK1329" s="105"/>
      <c r="FL1329" s="105"/>
      <c r="FM1329" s="105"/>
      <c r="FN1329" s="105"/>
      <c r="FO1329" s="105"/>
    </row>
    <row r="1330" spans="167:171" hidden="1">
      <c r="FK1330" s="105"/>
      <c r="FL1330" s="105"/>
      <c r="FM1330" s="105"/>
      <c r="FN1330" s="105"/>
      <c r="FO1330" s="105"/>
    </row>
    <row r="1331" spans="167:171" hidden="1">
      <c r="FK1331" s="105"/>
      <c r="FL1331" s="105"/>
      <c r="FM1331" s="105"/>
      <c r="FN1331" s="105"/>
      <c r="FO1331" s="105"/>
    </row>
    <row r="1332" spans="167:171" hidden="1">
      <c r="FK1332" s="105"/>
      <c r="FL1332" s="105"/>
      <c r="FM1332" s="105"/>
      <c r="FN1332" s="105"/>
      <c r="FO1332" s="105"/>
    </row>
    <row r="1333" spans="167:171" hidden="1">
      <c r="FK1333" s="105"/>
      <c r="FL1333" s="105"/>
      <c r="FM1333" s="105"/>
      <c r="FN1333" s="105"/>
      <c r="FO1333" s="105"/>
    </row>
    <row r="1334" spans="167:171" hidden="1">
      <c r="FK1334" s="105"/>
      <c r="FL1334" s="105"/>
      <c r="FM1334" s="105"/>
      <c r="FN1334" s="105"/>
      <c r="FO1334" s="105"/>
    </row>
    <row r="1335" spans="167:171" hidden="1">
      <c r="FK1335" s="105"/>
      <c r="FL1335" s="105"/>
      <c r="FM1335" s="105"/>
      <c r="FN1335" s="105"/>
      <c r="FO1335" s="105"/>
    </row>
    <row r="1336" spans="167:171" hidden="1">
      <c r="FK1336" s="105"/>
      <c r="FL1336" s="105"/>
      <c r="FM1336" s="105"/>
      <c r="FN1336" s="105"/>
      <c r="FO1336" s="105"/>
    </row>
    <row r="1337" spans="167:171" hidden="1">
      <c r="FK1337" s="105"/>
      <c r="FL1337" s="105"/>
      <c r="FM1337" s="105"/>
      <c r="FN1337" s="105"/>
      <c r="FO1337" s="105"/>
    </row>
    <row r="1338" spans="167:171" hidden="1">
      <c r="FK1338" s="105"/>
      <c r="FL1338" s="105"/>
      <c r="FM1338" s="105"/>
      <c r="FN1338" s="105"/>
      <c r="FO1338" s="105"/>
    </row>
    <row r="1339" spans="167:171" hidden="1">
      <c r="FK1339" s="105"/>
      <c r="FL1339" s="105"/>
      <c r="FM1339" s="105"/>
      <c r="FN1339" s="105"/>
      <c r="FO1339" s="105"/>
    </row>
    <row r="1340" spans="167:171" hidden="1">
      <c r="FK1340" s="105"/>
      <c r="FL1340" s="105"/>
      <c r="FM1340" s="105"/>
      <c r="FN1340" s="105"/>
      <c r="FO1340" s="105"/>
    </row>
    <row r="1341" spans="167:171" hidden="1">
      <c r="FK1341" s="105"/>
      <c r="FL1341" s="105"/>
      <c r="FM1341" s="105"/>
      <c r="FN1341" s="105"/>
      <c r="FO1341" s="105"/>
    </row>
    <row r="1342" spans="167:171" hidden="1">
      <c r="FK1342" s="105"/>
      <c r="FL1342" s="105"/>
      <c r="FM1342" s="105"/>
      <c r="FN1342" s="105"/>
      <c r="FO1342" s="105"/>
    </row>
    <row r="1343" spans="167:171" hidden="1">
      <c r="FK1343" s="105"/>
      <c r="FL1343" s="105"/>
      <c r="FM1343" s="105"/>
      <c r="FN1343" s="105"/>
      <c r="FO1343" s="105"/>
    </row>
    <row r="1344" spans="167:171" hidden="1">
      <c r="FK1344" s="105"/>
      <c r="FL1344" s="105"/>
      <c r="FM1344" s="105"/>
      <c r="FN1344" s="105"/>
      <c r="FO1344" s="105"/>
    </row>
    <row r="1345" spans="167:171" hidden="1">
      <c r="FK1345" s="105"/>
      <c r="FL1345" s="105"/>
      <c r="FM1345" s="105"/>
      <c r="FN1345" s="105"/>
      <c r="FO1345" s="105"/>
    </row>
    <row r="1346" spans="167:171" hidden="1">
      <c r="FK1346" s="105"/>
      <c r="FL1346" s="105"/>
      <c r="FM1346" s="105"/>
      <c r="FN1346" s="105"/>
      <c r="FO1346" s="105"/>
    </row>
    <row r="1347" spans="167:171" hidden="1">
      <c r="FK1347" s="105"/>
      <c r="FL1347" s="105"/>
      <c r="FM1347" s="105"/>
      <c r="FN1347" s="105"/>
      <c r="FO1347" s="105"/>
    </row>
    <row r="1348" spans="167:171" hidden="1">
      <c r="FK1348" s="105"/>
      <c r="FL1348" s="105"/>
      <c r="FM1348" s="105"/>
      <c r="FN1348" s="105"/>
      <c r="FO1348" s="105"/>
    </row>
    <row r="1349" spans="167:171" hidden="1">
      <c r="FK1349" s="105"/>
      <c r="FL1349" s="105"/>
      <c r="FM1349" s="105"/>
      <c r="FN1349" s="105"/>
      <c r="FO1349" s="105"/>
    </row>
    <row r="1350" spans="167:171" hidden="1">
      <c r="FK1350" s="105"/>
      <c r="FL1350" s="105"/>
      <c r="FM1350" s="105"/>
      <c r="FN1350" s="105"/>
      <c r="FO1350" s="105"/>
    </row>
    <row r="1351" spans="167:171" hidden="1">
      <c r="FK1351" s="105"/>
      <c r="FL1351" s="105"/>
      <c r="FM1351" s="105"/>
      <c r="FN1351" s="105"/>
      <c r="FO1351" s="105"/>
    </row>
    <row r="1352" spans="167:171" hidden="1">
      <c r="FK1352" s="105"/>
      <c r="FL1352" s="105"/>
      <c r="FM1352" s="105"/>
      <c r="FN1352" s="105"/>
      <c r="FO1352" s="105"/>
    </row>
    <row r="1353" spans="167:171" hidden="1">
      <c r="FK1353" s="105"/>
      <c r="FL1353" s="105"/>
      <c r="FM1353" s="105"/>
      <c r="FN1353" s="105"/>
      <c r="FO1353" s="105"/>
    </row>
    <row r="1354" spans="167:171" hidden="1">
      <c r="FK1354" s="105"/>
      <c r="FL1354" s="105"/>
      <c r="FM1354" s="105"/>
      <c r="FN1354" s="105"/>
      <c r="FO1354" s="105"/>
    </row>
    <row r="1355" spans="167:171" hidden="1">
      <c r="FK1355" s="105"/>
      <c r="FL1355" s="105"/>
      <c r="FM1355" s="105"/>
      <c r="FN1355" s="105"/>
      <c r="FO1355" s="105"/>
    </row>
    <row r="1356" spans="167:171" hidden="1">
      <c r="FK1356" s="105"/>
      <c r="FL1356" s="105"/>
      <c r="FM1356" s="105"/>
      <c r="FN1356" s="105"/>
      <c r="FO1356" s="105"/>
    </row>
    <row r="1357" spans="167:171" hidden="1">
      <c r="FK1357" s="105"/>
      <c r="FL1357" s="105"/>
      <c r="FM1357" s="105"/>
      <c r="FN1357" s="105"/>
      <c r="FO1357" s="105"/>
    </row>
    <row r="1358" spans="167:171" hidden="1">
      <c r="FK1358" s="105"/>
      <c r="FL1358" s="105"/>
      <c r="FM1358" s="105"/>
      <c r="FN1358" s="105"/>
      <c r="FO1358" s="105"/>
    </row>
    <row r="1359" spans="167:171" hidden="1">
      <c r="FK1359" s="105"/>
      <c r="FL1359" s="105"/>
      <c r="FM1359" s="105"/>
      <c r="FN1359" s="105"/>
      <c r="FO1359" s="105"/>
    </row>
    <row r="1360" spans="167:171" hidden="1">
      <c r="FK1360" s="105"/>
      <c r="FL1360" s="105"/>
      <c r="FM1360" s="105"/>
      <c r="FN1360" s="105"/>
      <c r="FO1360" s="105"/>
    </row>
    <row r="1361" spans="167:171" hidden="1">
      <c r="FK1361" s="105"/>
      <c r="FL1361" s="105"/>
      <c r="FM1361" s="105"/>
      <c r="FN1361" s="105"/>
      <c r="FO1361" s="105"/>
    </row>
    <row r="1362" spans="167:171" hidden="1">
      <c r="FK1362" s="105"/>
      <c r="FL1362" s="105"/>
      <c r="FM1362" s="105"/>
      <c r="FN1362" s="105"/>
      <c r="FO1362" s="105"/>
    </row>
    <row r="1363" spans="167:171" hidden="1">
      <c r="FK1363" s="105"/>
      <c r="FL1363" s="105"/>
      <c r="FM1363" s="105"/>
      <c r="FN1363" s="105"/>
      <c r="FO1363" s="105"/>
    </row>
    <row r="1364" spans="167:171" hidden="1">
      <c r="FK1364" s="105"/>
      <c r="FL1364" s="105"/>
      <c r="FM1364" s="105"/>
      <c r="FN1364" s="105"/>
      <c r="FO1364" s="105"/>
    </row>
    <row r="1365" spans="167:171" hidden="1">
      <c r="FK1365" s="105"/>
      <c r="FL1365" s="105"/>
      <c r="FM1365" s="105"/>
      <c r="FN1365" s="105"/>
      <c r="FO1365" s="105"/>
    </row>
    <row r="1366" spans="167:171" hidden="1">
      <c r="FK1366" s="105"/>
      <c r="FL1366" s="105"/>
      <c r="FM1366" s="105"/>
      <c r="FN1366" s="105"/>
      <c r="FO1366" s="105"/>
    </row>
    <row r="1367" spans="167:171" hidden="1">
      <c r="FK1367" s="105"/>
      <c r="FL1367" s="105"/>
      <c r="FM1367" s="105"/>
      <c r="FN1367" s="105"/>
      <c r="FO1367" s="105"/>
    </row>
    <row r="1368" spans="167:171" hidden="1">
      <c r="FK1368" s="105"/>
      <c r="FL1368" s="105"/>
      <c r="FM1368" s="105"/>
      <c r="FN1368" s="105"/>
      <c r="FO1368" s="105"/>
    </row>
    <row r="1369" spans="167:171" hidden="1">
      <c r="FK1369" s="105"/>
      <c r="FL1369" s="105"/>
      <c r="FM1369" s="105"/>
      <c r="FN1369" s="105"/>
      <c r="FO1369" s="105"/>
    </row>
    <row r="1370" spans="167:171" hidden="1">
      <c r="FK1370" s="105"/>
      <c r="FL1370" s="105"/>
      <c r="FM1370" s="105"/>
      <c r="FN1370" s="105"/>
      <c r="FO1370" s="105"/>
    </row>
    <row r="1371" spans="167:171" hidden="1">
      <c r="FK1371" s="105"/>
      <c r="FL1371" s="105"/>
      <c r="FM1371" s="105"/>
      <c r="FN1371" s="105"/>
      <c r="FO1371" s="105"/>
    </row>
    <row r="1372" spans="167:171" hidden="1">
      <c r="FK1372" s="105"/>
      <c r="FL1372" s="105"/>
      <c r="FM1372" s="105"/>
      <c r="FN1372" s="105"/>
      <c r="FO1372" s="105"/>
    </row>
    <row r="1373" spans="167:171" hidden="1">
      <c r="FK1373" s="105"/>
      <c r="FL1373" s="105"/>
      <c r="FM1373" s="105"/>
      <c r="FN1373" s="105"/>
      <c r="FO1373" s="105"/>
    </row>
    <row r="1374" spans="167:171" hidden="1">
      <c r="FK1374" s="105"/>
      <c r="FL1374" s="105"/>
      <c r="FM1374" s="105"/>
      <c r="FN1374" s="105"/>
      <c r="FO1374" s="105"/>
    </row>
    <row r="1375" spans="167:171" hidden="1">
      <c r="FK1375" s="105"/>
      <c r="FL1375" s="105"/>
      <c r="FM1375" s="105"/>
      <c r="FN1375" s="105"/>
      <c r="FO1375" s="105"/>
    </row>
    <row r="1376" spans="167:171" hidden="1">
      <c r="FK1376" s="105"/>
      <c r="FL1376" s="105"/>
      <c r="FM1376" s="105"/>
      <c r="FN1376" s="105"/>
      <c r="FO1376" s="105"/>
    </row>
    <row r="1377" spans="167:171" hidden="1">
      <c r="FK1377" s="105"/>
      <c r="FL1377" s="105"/>
      <c r="FM1377" s="105"/>
      <c r="FN1377" s="105"/>
      <c r="FO1377" s="105"/>
    </row>
    <row r="1378" spans="167:171" hidden="1">
      <c r="FK1378" s="105"/>
      <c r="FL1378" s="105"/>
      <c r="FM1378" s="105"/>
      <c r="FN1378" s="105"/>
      <c r="FO1378" s="105"/>
    </row>
    <row r="1379" spans="167:171" hidden="1">
      <c r="FK1379" s="105"/>
      <c r="FL1379" s="105"/>
      <c r="FM1379" s="105"/>
      <c r="FN1379" s="105"/>
      <c r="FO1379" s="105"/>
    </row>
    <row r="1380" spans="167:171" hidden="1">
      <c r="FK1380" s="105"/>
      <c r="FL1380" s="105"/>
      <c r="FM1380" s="105"/>
      <c r="FN1380" s="105"/>
      <c r="FO1380" s="105"/>
    </row>
    <row r="1381" spans="167:171" hidden="1">
      <c r="FK1381" s="105"/>
      <c r="FL1381" s="105"/>
      <c r="FM1381" s="105"/>
      <c r="FN1381" s="105"/>
      <c r="FO1381" s="105"/>
    </row>
    <row r="1382" spans="167:171" hidden="1">
      <c r="FK1382" s="105"/>
      <c r="FL1382" s="105"/>
      <c r="FM1382" s="105"/>
      <c r="FN1382" s="105"/>
      <c r="FO1382" s="105"/>
    </row>
    <row r="1383" spans="167:171" hidden="1">
      <c r="FK1383" s="105"/>
      <c r="FL1383" s="105"/>
      <c r="FM1383" s="105"/>
      <c r="FN1383" s="105"/>
      <c r="FO1383" s="105"/>
    </row>
    <row r="1384" spans="167:171" hidden="1">
      <c r="FK1384" s="105"/>
      <c r="FL1384" s="105"/>
      <c r="FM1384" s="105"/>
      <c r="FN1384" s="105"/>
      <c r="FO1384" s="105"/>
    </row>
    <row r="1385" spans="167:171" hidden="1">
      <c r="FK1385" s="105"/>
      <c r="FL1385" s="105"/>
      <c r="FM1385" s="105"/>
      <c r="FN1385" s="105"/>
      <c r="FO1385" s="105"/>
    </row>
    <row r="1386" spans="167:171" hidden="1">
      <c r="FK1386" s="105"/>
      <c r="FL1386" s="105"/>
      <c r="FM1386" s="105"/>
      <c r="FN1386" s="105"/>
      <c r="FO1386" s="105"/>
    </row>
    <row r="1387" spans="167:171" hidden="1">
      <c r="FK1387" s="105"/>
      <c r="FL1387" s="105"/>
      <c r="FM1387" s="105"/>
      <c r="FN1387" s="105"/>
      <c r="FO1387" s="105"/>
    </row>
    <row r="1388" spans="167:171" hidden="1">
      <c r="FK1388" s="105"/>
      <c r="FL1388" s="105"/>
      <c r="FM1388" s="105"/>
      <c r="FN1388" s="105"/>
      <c r="FO1388" s="105"/>
    </row>
    <row r="1389" spans="167:171" hidden="1">
      <c r="FK1389" s="105"/>
      <c r="FL1389" s="105"/>
      <c r="FM1389" s="105"/>
      <c r="FN1389" s="105"/>
      <c r="FO1389" s="105"/>
    </row>
    <row r="1390" spans="167:171" hidden="1">
      <c r="FK1390" s="105"/>
      <c r="FL1390" s="105"/>
      <c r="FM1390" s="105"/>
      <c r="FN1390" s="105"/>
      <c r="FO1390" s="105"/>
    </row>
    <row r="1391" spans="167:171" hidden="1">
      <c r="FK1391" s="105"/>
      <c r="FL1391" s="105"/>
      <c r="FM1391" s="105"/>
      <c r="FN1391" s="105"/>
      <c r="FO1391" s="105"/>
    </row>
    <row r="1392" spans="167:171" hidden="1">
      <c r="FK1392" s="105"/>
      <c r="FL1392" s="105"/>
      <c r="FM1392" s="105"/>
      <c r="FN1392" s="105"/>
      <c r="FO1392" s="105"/>
    </row>
    <row r="1393" spans="167:171" hidden="1">
      <c r="FK1393" s="105"/>
      <c r="FL1393" s="105"/>
      <c r="FM1393" s="105"/>
      <c r="FN1393" s="105"/>
      <c r="FO1393" s="105"/>
    </row>
    <row r="1394" spans="167:171" hidden="1">
      <c r="FK1394" s="105"/>
      <c r="FL1394" s="105"/>
      <c r="FM1394" s="105"/>
      <c r="FN1394" s="105"/>
      <c r="FO1394" s="105"/>
    </row>
    <row r="1395" spans="167:171" hidden="1">
      <c r="FK1395" s="105"/>
      <c r="FL1395" s="105"/>
      <c r="FM1395" s="105"/>
      <c r="FN1395" s="105"/>
      <c r="FO1395" s="105"/>
    </row>
    <row r="1396" spans="167:171" hidden="1">
      <c r="FK1396" s="105"/>
      <c r="FL1396" s="105"/>
      <c r="FM1396" s="105"/>
      <c r="FN1396" s="105"/>
      <c r="FO1396" s="105"/>
    </row>
    <row r="1397" spans="167:171" hidden="1">
      <c r="FK1397" s="105"/>
      <c r="FL1397" s="105"/>
      <c r="FM1397" s="105"/>
      <c r="FN1397" s="105"/>
      <c r="FO1397" s="105"/>
    </row>
    <row r="1398" spans="167:171" hidden="1">
      <c r="FK1398" s="105"/>
      <c r="FL1398" s="105"/>
      <c r="FM1398" s="105"/>
      <c r="FN1398" s="105"/>
      <c r="FO1398" s="105"/>
    </row>
    <row r="1399" spans="167:171" hidden="1">
      <c r="FK1399" s="105"/>
      <c r="FL1399" s="105"/>
      <c r="FM1399" s="105"/>
      <c r="FN1399" s="105"/>
      <c r="FO1399" s="105"/>
    </row>
    <row r="1400" spans="167:171" hidden="1">
      <c r="FK1400" s="105"/>
      <c r="FL1400" s="105"/>
      <c r="FM1400" s="105"/>
      <c r="FN1400" s="105"/>
      <c r="FO1400" s="105"/>
    </row>
    <row r="1401" spans="167:171" hidden="1">
      <c r="FK1401" s="105"/>
      <c r="FL1401" s="105"/>
      <c r="FM1401" s="105"/>
      <c r="FN1401" s="105"/>
      <c r="FO1401" s="105"/>
    </row>
    <row r="1402" spans="167:171" hidden="1">
      <c r="FK1402" s="105"/>
      <c r="FL1402" s="105"/>
      <c r="FM1402" s="105"/>
      <c r="FN1402" s="105"/>
      <c r="FO1402" s="105"/>
    </row>
    <row r="1403" spans="167:171" hidden="1">
      <c r="FK1403" s="105"/>
      <c r="FL1403" s="105"/>
      <c r="FM1403" s="105"/>
      <c r="FN1403" s="105"/>
      <c r="FO1403" s="105"/>
    </row>
    <row r="1404" spans="167:171" hidden="1">
      <c r="FK1404" s="105"/>
      <c r="FL1404" s="105"/>
      <c r="FM1404" s="105"/>
      <c r="FN1404" s="105"/>
      <c r="FO1404" s="105"/>
    </row>
    <row r="1405" spans="167:171" hidden="1">
      <c r="FK1405" s="105"/>
      <c r="FL1405" s="105"/>
      <c r="FM1405" s="105"/>
      <c r="FN1405" s="105"/>
      <c r="FO1405" s="105"/>
    </row>
    <row r="1406" spans="167:171" hidden="1">
      <c r="FK1406" s="105"/>
      <c r="FL1406" s="105"/>
      <c r="FM1406" s="105"/>
      <c r="FN1406" s="105"/>
      <c r="FO1406" s="105"/>
    </row>
    <row r="1407" spans="167:171" hidden="1">
      <c r="FK1407" s="105"/>
      <c r="FL1407" s="105"/>
      <c r="FM1407" s="105"/>
      <c r="FN1407" s="105"/>
      <c r="FO1407" s="105"/>
    </row>
    <row r="1408" spans="167:171" hidden="1">
      <c r="FK1408" s="105"/>
      <c r="FL1408" s="105"/>
      <c r="FM1408" s="105"/>
      <c r="FN1408" s="105"/>
      <c r="FO1408" s="105"/>
    </row>
    <row r="1409" spans="167:171" hidden="1">
      <c r="FK1409" s="105"/>
      <c r="FL1409" s="105"/>
      <c r="FM1409" s="105"/>
      <c r="FN1409" s="105"/>
      <c r="FO1409" s="105"/>
    </row>
    <row r="1410" spans="167:171" hidden="1">
      <c r="FK1410" s="105"/>
      <c r="FL1410" s="105"/>
      <c r="FM1410" s="105"/>
      <c r="FN1410" s="105"/>
      <c r="FO1410" s="105"/>
    </row>
    <row r="1411" spans="167:171" hidden="1">
      <c r="FK1411" s="105"/>
      <c r="FL1411" s="105"/>
      <c r="FM1411" s="105"/>
      <c r="FN1411" s="105"/>
      <c r="FO1411" s="105"/>
    </row>
    <row r="1412" spans="167:171" hidden="1">
      <c r="FK1412" s="105"/>
      <c r="FL1412" s="105"/>
      <c r="FM1412" s="105"/>
      <c r="FN1412" s="105"/>
      <c r="FO1412" s="105"/>
    </row>
    <row r="1413" spans="167:171" hidden="1">
      <c r="FK1413" s="105"/>
      <c r="FL1413" s="105"/>
      <c r="FM1413" s="105"/>
      <c r="FN1413" s="105"/>
      <c r="FO1413" s="105"/>
    </row>
    <row r="1414" spans="167:171" hidden="1">
      <c r="FK1414" s="105"/>
      <c r="FL1414" s="105"/>
      <c r="FM1414" s="105"/>
      <c r="FN1414" s="105"/>
      <c r="FO1414" s="105"/>
    </row>
    <row r="1415" spans="167:171" hidden="1">
      <c r="FK1415" s="105"/>
      <c r="FL1415" s="105"/>
      <c r="FM1415" s="105"/>
      <c r="FN1415" s="105"/>
      <c r="FO1415" s="105"/>
    </row>
    <row r="1416" spans="167:171" hidden="1">
      <c r="FK1416" s="105"/>
      <c r="FL1416" s="105"/>
      <c r="FM1416" s="105"/>
      <c r="FN1416" s="105"/>
      <c r="FO1416" s="105"/>
    </row>
    <row r="1417" spans="167:171" hidden="1">
      <c r="FK1417" s="105"/>
      <c r="FL1417" s="105"/>
      <c r="FM1417" s="105"/>
      <c r="FN1417" s="105"/>
      <c r="FO1417" s="105"/>
    </row>
    <row r="1418" spans="167:171" hidden="1">
      <c r="FK1418" s="105"/>
      <c r="FL1418" s="105"/>
      <c r="FM1418" s="105"/>
      <c r="FN1418" s="105"/>
      <c r="FO1418" s="105"/>
    </row>
    <row r="1419" spans="167:171" hidden="1">
      <c r="FK1419" s="105"/>
      <c r="FL1419" s="105"/>
      <c r="FM1419" s="105"/>
      <c r="FN1419" s="105"/>
      <c r="FO1419" s="105"/>
    </row>
    <row r="1420" spans="167:171" hidden="1">
      <c r="FK1420" s="105"/>
      <c r="FL1420" s="105"/>
      <c r="FM1420" s="105"/>
      <c r="FN1420" s="105"/>
      <c r="FO1420" s="105"/>
    </row>
    <row r="1421" spans="167:171" hidden="1">
      <c r="FK1421" s="105"/>
      <c r="FL1421" s="105"/>
      <c r="FM1421" s="105"/>
      <c r="FN1421" s="105"/>
      <c r="FO1421" s="105"/>
    </row>
    <row r="1422" spans="167:171" hidden="1">
      <c r="FK1422" s="105"/>
      <c r="FL1422" s="105"/>
      <c r="FM1422" s="105"/>
      <c r="FN1422" s="105"/>
      <c r="FO1422" s="105"/>
    </row>
    <row r="1423" spans="167:171" hidden="1">
      <c r="FK1423" s="105"/>
      <c r="FL1423" s="105"/>
      <c r="FM1423" s="105"/>
      <c r="FN1423" s="105"/>
      <c r="FO1423" s="105"/>
    </row>
    <row r="1424" spans="167:171" hidden="1">
      <c r="FK1424" s="105"/>
      <c r="FL1424" s="105"/>
      <c r="FM1424" s="105"/>
      <c r="FN1424" s="105"/>
      <c r="FO1424" s="105"/>
    </row>
    <row r="1425" spans="167:171" hidden="1">
      <c r="FK1425" s="105"/>
      <c r="FL1425" s="105"/>
      <c r="FM1425" s="105"/>
      <c r="FN1425" s="105"/>
      <c r="FO1425" s="105"/>
    </row>
    <row r="1426" spans="167:171" hidden="1">
      <c r="FK1426" s="105"/>
      <c r="FL1426" s="105"/>
      <c r="FM1426" s="105"/>
      <c r="FN1426" s="105"/>
      <c r="FO1426" s="105"/>
    </row>
    <row r="1427" spans="167:171" hidden="1">
      <c r="FK1427" s="105"/>
      <c r="FL1427" s="105"/>
      <c r="FM1427" s="105"/>
      <c r="FN1427" s="105"/>
      <c r="FO1427" s="105"/>
    </row>
    <row r="1428" spans="167:171" hidden="1">
      <c r="FK1428" s="105"/>
      <c r="FL1428" s="105"/>
      <c r="FM1428" s="105"/>
      <c r="FN1428" s="105"/>
      <c r="FO1428" s="105"/>
    </row>
    <row r="1429" spans="167:171" hidden="1">
      <c r="FK1429" s="105"/>
      <c r="FL1429" s="105"/>
      <c r="FM1429" s="105"/>
      <c r="FN1429" s="105"/>
      <c r="FO1429" s="105"/>
    </row>
    <row r="1430" spans="167:171" hidden="1">
      <c r="FK1430" s="105"/>
      <c r="FL1430" s="105"/>
      <c r="FM1430" s="105"/>
      <c r="FN1430" s="105"/>
      <c r="FO1430" s="105"/>
    </row>
    <row r="1431" spans="167:171" hidden="1">
      <c r="FK1431" s="105"/>
      <c r="FL1431" s="105"/>
      <c r="FM1431" s="105"/>
      <c r="FN1431" s="105"/>
      <c r="FO1431" s="105"/>
    </row>
    <row r="1432" spans="167:171" hidden="1">
      <c r="FK1432" s="105"/>
      <c r="FL1432" s="105"/>
      <c r="FM1432" s="105"/>
      <c r="FN1432" s="105"/>
      <c r="FO1432" s="105"/>
    </row>
    <row r="1433" spans="167:171" hidden="1">
      <c r="FK1433" s="105"/>
      <c r="FL1433" s="105"/>
      <c r="FM1433" s="105"/>
      <c r="FN1433" s="105"/>
      <c r="FO1433" s="105"/>
    </row>
    <row r="1434" spans="167:171" hidden="1">
      <c r="FK1434" s="105"/>
      <c r="FL1434" s="105"/>
      <c r="FM1434" s="105"/>
      <c r="FN1434" s="105"/>
      <c r="FO1434" s="105"/>
    </row>
    <row r="1435" spans="167:171" hidden="1">
      <c r="FK1435" s="105"/>
      <c r="FL1435" s="105"/>
      <c r="FM1435" s="105"/>
      <c r="FN1435" s="105"/>
      <c r="FO1435" s="105"/>
    </row>
    <row r="1436" spans="167:171" hidden="1">
      <c r="FK1436" s="105"/>
      <c r="FL1436" s="105"/>
      <c r="FM1436" s="105"/>
      <c r="FN1436" s="105"/>
      <c r="FO1436" s="105"/>
    </row>
    <row r="1437" spans="167:171" hidden="1">
      <c r="FK1437" s="105"/>
      <c r="FL1437" s="105"/>
      <c r="FM1437" s="105"/>
      <c r="FN1437" s="105"/>
      <c r="FO1437" s="105"/>
    </row>
    <row r="1438" spans="167:171" hidden="1">
      <c r="FK1438" s="105"/>
      <c r="FL1438" s="105"/>
      <c r="FM1438" s="105"/>
      <c r="FN1438" s="105"/>
      <c r="FO1438" s="105"/>
    </row>
    <row r="1439" spans="167:171" hidden="1">
      <c r="FK1439" s="105"/>
      <c r="FL1439" s="105"/>
      <c r="FM1439" s="105"/>
      <c r="FN1439" s="105"/>
      <c r="FO1439" s="105"/>
    </row>
    <row r="1440" spans="167:171" hidden="1">
      <c r="FK1440" s="105"/>
      <c r="FL1440" s="105"/>
      <c r="FM1440" s="105"/>
      <c r="FN1440" s="105"/>
      <c r="FO1440" s="105"/>
    </row>
    <row r="1441" spans="167:171" hidden="1">
      <c r="FK1441" s="105"/>
      <c r="FL1441" s="105"/>
      <c r="FM1441" s="105"/>
      <c r="FN1441" s="105"/>
      <c r="FO1441" s="105"/>
    </row>
    <row r="1442" spans="167:171" hidden="1">
      <c r="FK1442" s="105"/>
      <c r="FL1442" s="105"/>
      <c r="FM1442" s="105"/>
      <c r="FN1442" s="105"/>
      <c r="FO1442" s="105"/>
    </row>
    <row r="1443" spans="167:171" hidden="1">
      <c r="FK1443" s="105"/>
      <c r="FL1443" s="105"/>
      <c r="FM1443" s="105"/>
      <c r="FN1443" s="105"/>
      <c r="FO1443" s="105"/>
    </row>
    <row r="1444" spans="167:171" hidden="1">
      <c r="FK1444" s="105"/>
      <c r="FL1444" s="105"/>
      <c r="FM1444" s="105"/>
      <c r="FN1444" s="105"/>
      <c r="FO1444" s="105"/>
    </row>
    <row r="1445" spans="167:171" hidden="1">
      <c r="FK1445" s="105"/>
      <c r="FL1445" s="105"/>
      <c r="FM1445" s="105"/>
      <c r="FN1445" s="105"/>
      <c r="FO1445" s="105"/>
    </row>
    <row r="1446" spans="167:171" hidden="1">
      <c r="FK1446" s="105"/>
      <c r="FL1446" s="105"/>
      <c r="FM1446" s="105"/>
      <c r="FN1446" s="105"/>
      <c r="FO1446" s="105"/>
    </row>
    <row r="1447" spans="167:171" hidden="1">
      <c r="FK1447" s="105"/>
      <c r="FL1447" s="105"/>
      <c r="FM1447" s="105"/>
      <c r="FN1447" s="105"/>
      <c r="FO1447" s="105"/>
    </row>
    <row r="1448" spans="167:171" hidden="1">
      <c r="FK1448" s="105"/>
      <c r="FL1448" s="105"/>
      <c r="FM1448" s="105"/>
      <c r="FN1448" s="105"/>
      <c r="FO1448" s="105"/>
    </row>
    <row r="1449" spans="167:171" hidden="1">
      <c r="FK1449" s="105"/>
      <c r="FL1449" s="105"/>
      <c r="FM1449" s="105"/>
      <c r="FN1449" s="105"/>
      <c r="FO1449" s="105"/>
    </row>
    <row r="1450" spans="167:171" hidden="1">
      <c r="FK1450" s="105"/>
      <c r="FL1450" s="105"/>
      <c r="FM1450" s="105"/>
      <c r="FN1450" s="105"/>
      <c r="FO1450" s="105"/>
    </row>
    <row r="1451" spans="167:171" hidden="1">
      <c r="FK1451" s="105"/>
      <c r="FL1451" s="105"/>
      <c r="FM1451" s="105"/>
      <c r="FN1451" s="105"/>
      <c r="FO1451" s="105"/>
    </row>
    <row r="1452" spans="167:171" hidden="1">
      <c r="FK1452" s="105"/>
      <c r="FL1452" s="105"/>
      <c r="FM1452" s="105"/>
      <c r="FN1452" s="105"/>
      <c r="FO1452" s="105"/>
    </row>
    <row r="1453" spans="167:171" hidden="1">
      <c r="FK1453" s="105"/>
      <c r="FL1453" s="105"/>
      <c r="FM1453" s="105"/>
      <c r="FN1453" s="105"/>
      <c r="FO1453" s="105"/>
    </row>
    <row r="1454" spans="167:171" hidden="1">
      <c r="FK1454" s="105"/>
      <c r="FL1454" s="105"/>
      <c r="FM1454" s="105"/>
      <c r="FN1454" s="105"/>
      <c r="FO1454" s="105"/>
    </row>
    <row r="1455" spans="167:171" hidden="1">
      <c r="FK1455" s="105"/>
      <c r="FL1455" s="105"/>
      <c r="FM1455" s="105"/>
      <c r="FN1455" s="105"/>
      <c r="FO1455" s="105"/>
    </row>
    <row r="1456" spans="167:171" hidden="1">
      <c r="FK1456" s="105"/>
      <c r="FL1456" s="105"/>
      <c r="FM1456" s="105"/>
      <c r="FN1456" s="105"/>
      <c r="FO1456" s="105"/>
    </row>
    <row r="1457" spans="167:171" hidden="1">
      <c r="FK1457" s="105"/>
      <c r="FL1457" s="105"/>
      <c r="FM1457" s="105"/>
      <c r="FN1457" s="105"/>
      <c r="FO1457" s="105"/>
    </row>
    <row r="1458" spans="167:171" hidden="1">
      <c r="FK1458" s="105"/>
      <c r="FL1458" s="105"/>
      <c r="FM1458" s="105"/>
      <c r="FN1458" s="105"/>
      <c r="FO1458" s="105"/>
    </row>
    <row r="1459" spans="167:171" hidden="1">
      <c r="FK1459" s="105"/>
      <c r="FL1459" s="105"/>
      <c r="FM1459" s="105"/>
      <c r="FN1459" s="105"/>
      <c r="FO1459" s="105"/>
    </row>
    <row r="1460" spans="167:171" hidden="1">
      <c r="FK1460" s="105"/>
      <c r="FL1460" s="105"/>
      <c r="FM1460" s="105"/>
      <c r="FN1460" s="105"/>
      <c r="FO1460" s="105"/>
    </row>
    <row r="1461" spans="167:171" hidden="1">
      <c r="FK1461" s="105"/>
      <c r="FL1461" s="105"/>
      <c r="FM1461" s="105"/>
      <c r="FN1461" s="105"/>
      <c r="FO1461" s="105"/>
    </row>
    <row r="1462" spans="167:171" hidden="1">
      <c r="FK1462" s="105"/>
      <c r="FL1462" s="105"/>
      <c r="FM1462" s="105"/>
      <c r="FN1462" s="105"/>
      <c r="FO1462" s="105"/>
    </row>
    <row r="1463" spans="167:171" hidden="1">
      <c r="FK1463" s="105"/>
      <c r="FL1463" s="105"/>
      <c r="FM1463" s="105"/>
      <c r="FN1463" s="105"/>
      <c r="FO1463" s="105"/>
    </row>
    <row r="1464" spans="167:171" hidden="1">
      <c r="FK1464" s="105"/>
      <c r="FL1464" s="105"/>
      <c r="FM1464" s="105"/>
      <c r="FN1464" s="105"/>
      <c r="FO1464" s="105"/>
    </row>
    <row r="1465" spans="167:171" hidden="1">
      <c r="FK1465" s="105"/>
      <c r="FL1465" s="105"/>
      <c r="FM1465" s="105"/>
      <c r="FN1465" s="105"/>
      <c r="FO1465" s="105"/>
    </row>
    <row r="1466" spans="167:171" hidden="1">
      <c r="FK1466" s="105"/>
      <c r="FL1466" s="105"/>
      <c r="FM1466" s="105"/>
      <c r="FN1466" s="105"/>
      <c r="FO1466" s="105"/>
    </row>
    <row r="1467" spans="167:171" hidden="1">
      <c r="FK1467" s="105"/>
      <c r="FL1467" s="105"/>
      <c r="FM1467" s="105"/>
      <c r="FN1467" s="105"/>
      <c r="FO1467" s="105"/>
    </row>
    <row r="1468" spans="167:171" hidden="1">
      <c r="FK1468" s="105"/>
      <c r="FL1468" s="105"/>
      <c r="FM1468" s="105"/>
      <c r="FN1468" s="105"/>
      <c r="FO1468" s="105"/>
    </row>
    <row r="1469" spans="167:171" hidden="1">
      <c r="FK1469" s="105"/>
      <c r="FL1469" s="105"/>
      <c r="FM1469" s="105"/>
      <c r="FN1469" s="105"/>
      <c r="FO1469" s="105"/>
    </row>
    <row r="1470" spans="167:171" hidden="1">
      <c r="FK1470" s="105"/>
      <c r="FL1470" s="105"/>
      <c r="FM1470" s="105"/>
      <c r="FN1470" s="105"/>
      <c r="FO1470" s="105"/>
    </row>
    <row r="1471" spans="167:171" hidden="1">
      <c r="FK1471" s="105"/>
      <c r="FL1471" s="105"/>
      <c r="FM1471" s="105"/>
      <c r="FN1471" s="105"/>
      <c r="FO1471" s="105"/>
    </row>
    <row r="1472" spans="167:171" hidden="1">
      <c r="FK1472" s="105"/>
      <c r="FL1472" s="105"/>
      <c r="FM1472" s="105"/>
      <c r="FN1472" s="105"/>
      <c r="FO1472" s="105"/>
    </row>
    <row r="1473" spans="167:171" hidden="1">
      <c r="FK1473" s="105"/>
      <c r="FL1473" s="105"/>
      <c r="FM1473" s="105"/>
      <c r="FN1473" s="105"/>
      <c r="FO1473" s="105"/>
    </row>
    <row r="1474" spans="167:171" hidden="1">
      <c r="FK1474" s="105"/>
      <c r="FL1474" s="105"/>
      <c r="FM1474" s="105"/>
      <c r="FN1474" s="105"/>
      <c r="FO1474" s="105"/>
    </row>
    <row r="1475" spans="167:171" hidden="1">
      <c r="FK1475" s="105"/>
      <c r="FL1475" s="105"/>
      <c r="FM1475" s="105"/>
      <c r="FN1475" s="105"/>
      <c r="FO1475" s="105"/>
    </row>
    <row r="1476" spans="167:171" hidden="1">
      <c r="FK1476" s="105"/>
      <c r="FL1476" s="105"/>
      <c r="FM1476" s="105"/>
      <c r="FN1476" s="105"/>
      <c r="FO1476" s="105"/>
    </row>
    <row r="1477" spans="167:171" hidden="1">
      <c r="FK1477" s="105"/>
      <c r="FL1477" s="105"/>
      <c r="FM1477" s="105"/>
      <c r="FN1477" s="105"/>
      <c r="FO1477" s="105"/>
    </row>
    <row r="1478" spans="167:171" hidden="1">
      <c r="FK1478" s="105"/>
      <c r="FL1478" s="105"/>
      <c r="FM1478" s="105"/>
      <c r="FN1478" s="105"/>
      <c r="FO1478" s="105"/>
    </row>
    <row r="1479" spans="167:171" hidden="1">
      <c r="FK1479" s="105"/>
      <c r="FL1479" s="105"/>
      <c r="FM1479" s="105"/>
      <c r="FN1479" s="105"/>
      <c r="FO1479" s="105"/>
    </row>
    <row r="1480" spans="167:171" hidden="1">
      <c r="FK1480" s="105"/>
      <c r="FL1480" s="105"/>
      <c r="FM1480" s="105"/>
      <c r="FN1480" s="105"/>
      <c r="FO1480" s="105"/>
    </row>
    <row r="1481" spans="167:171" hidden="1">
      <c r="FK1481" s="105"/>
      <c r="FL1481" s="105"/>
      <c r="FM1481" s="105"/>
      <c r="FN1481" s="105"/>
      <c r="FO1481" s="105"/>
    </row>
    <row r="1482" spans="167:171" hidden="1">
      <c r="FK1482" s="105"/>
      <c r="FL1482" s="105"/>
      <c r="FM1482" s="105"/>
      <c r="FN1482" s="105"/>
      <c r="FO1482" s="105"/>
    </row>
    <row r="1483" spans="167:171" hidden="1">
      <c r="FK1483" s="105"/>
      <c r="FL1483" s="105"/>
      <c r="FM1483" s="105"/>
      <c r="FN1483" s="105"/>
      <c r="FO1483" s="105"/>
    </row>
    <row r="1484" spans="167:171" hidden="1">
      <c r="FK1484" s="105"/>
      <c r="FL1484" s="105"/>
      <c r="FM1484" s="105"/>
      <c r="FN1484" s="105"/>
      <c r="FO1484" s="105"/>
    </row>
    <row r="1485" spans="167:171" hidden="1">
      <c r="FK1485" s="105"/>
      <c r="FL1485" s="105"/>
      <c r="FM1485" s="105"/>
      <c r="FN1485" s="105"/>
      <c r="FO1485" s="105"/>
    </row>
    <row r="1486" spans="167:171" hidden="1">
      <c r="FK1486" s="105"/>
      <c r="FL1486" s="105"/>
      <c r="FM1486" s="105"/>
      <c r="FN1486" s="105"/>
      <c r="FO1486" s="105"/>
    </row>
    <row r="1487" spans="167:171" hidden="1">
      <c r="FK1487" s="105"/>
      <c r="FL1487" s="105"/>
      <c r="FM1487" s="105"/>
      <c r="FN1487" s="105"/>
      <c r="FO1487" s="105"/>
    </row>
    <row r="1488" spans="167:171" hidden="1">
      <c r="FK1488" s="105"/>
      <c r="FL1488" s="105"/>
      <c r="FM1488" s="105"/>
      <c r="FN1488" s="105"/>
      <c r="FO1488" s="105"/>
    </row>
    <row r="1489" spans="167:171" hidden="1">
      <c r="FK1489" s="105"/>
      <c r="FL1489" s="105"/>
      <c r="FM1489" s="105"/>
      <c r="FN1489" s="105"/>
      <c r="FO1489" s="105"/>
    </row>
    <row r="1490" spans="167:171" hidden="1">
      <c r="FK1490" s="105"/>
      <c r="FL1490" s="105"/>
      <c r="FM1490" s="105"/>
      <c r="FN1490" s="105"/>
      <c r="FO1490" s="105"/>
    </row>
    <row r="1491" spans="167:171" hidden="1">
      <c r="FK1491" s="105"/>
      <c r="FL1491" s="105"/>
      <c r="FM1491" s="105"/>
      <c r="FN1491" s="105"/>
      <c r="FO1491" s="105"/>
    </row>
    <row r="1492" spans="167:171" hidden="1">
      <c r="FK1492" s="105"/>
      <c r="FL1492" s="105"/>
      <c r="FM1492" s="105"/>
      <c r="FN1492" s="105"/>
      <c r="FO1492" s="105"/>
    </row>
    <row r="1493" spans="167:171" hidden="1">
      <c r="FK1493" s="105"/>
      <c r="FL1493" s="105"/>
      <c r="FM1493" s="105"/>
      <c r="FN1493" s="105"/>
      <c r="FO1493" s="105"/>
    </row>
    <row r="1494" spans="167:171" hidden="1">
      <c r="FK1494" s="105"/>
      <c r="FL1494" s="105"/>
      <c r="FM1494" s="105"/>
      <c r="FN1494" s="105"/>
      <c r="FO1494" s="105"/>
    </row>
    <row r="1495" spans="167:171" hidden="1">
      <c r="FK1495" s="105"/>
      <c r="FL1495" s="105"/>
      <c r="FM1495" s="105"/>
      <c r="FN1495" s="105"/>
      <c r="FO1495" s="105"/>
    </row>
    <row r="1496" spans="167:171" hidden="1">
      <c r="FK1496" s="105"/>
      <c r="FL1496" s="105"/>
      <c r="FM1496" s="105"/>
      <c r="FN1496" s="105"/>
      <c r="FO1496" s="105"/>
    </row>
    <row r="1497" spans="167:171" hidden="1">
      <c r="FK1497" s="105"/>
      <c r="FL1497" s="105"/>
      <c r="FM1497" s="105"/>
      <c r="FN1497" s="105"/>
      <c r="FO1497" s="105"/>
    </row>
    <row r="1498" spans="167:171" hidden="1">
      <c r="FK1498" s="105"/>
      <c r="FL1498" s="105"/>
      <c r="FM1498" s="105"/>
      <c r="FN1498" s="105"/>
      <c r="FO1498" s="105"/>
    </row>
    <row r="1499" spans="167:171" hidden="1">
      <c r="FK1499" s="105"/>
      <c r="FL1499" s="105"/>
      <c r="FM1499" s="105"/>
      <c r="FN1499" s="105"/>
      <c r="FO1499" s="105"/>
    </row>
    <row r="1500" spans="167:171" hidden="1">
      <c r="FK1500" s="105"/>
      <c r="FL1500" s="105"/>
      <c r="FM1500" s="105"/>
      <c r="FN1500" s="105"/>
      <c r="FO1500" s="105"/>
    </row>
    <row r="1501" spans="167:171" hidden="1">
      <c r="FK1501" s="105"/>
      <c r="FL1501" s="105"/>
      <c r="FM1501" s="105"/>
      <c r="FN1501" s="105"/>
      <c r="FO1501" s="105"/>
    </row>
    <row r="1502" spans="167:171" hidden="1">
      <c r="FK1502" s="105"/>
      <c r="FL1502" s="105"/>
      <c r="FM1502" s="105"/>
      <c r="FN1502" s="105"/>
      <c r="FO1502" s="105"/>
    </row>
    <row r="1503" spans="167:171" hidden="1">
      <c r="FK1503" s="105"/>
      <c r="FL1503" s="105"/>
      <c r="FM1503" s="105"/>
      <c r="FN1503" s="105"/>
      <c r="FO1503" s="105"/>
    </row>
    <row r="1504" spans="167:171" hidden="1">
      <c r="FK1504" s="105"/>
      <c r="FL1504" s="105"/>
      <c r="FM1504" s="105"/>
      <c r="FN1504" s="105"/>
      <c r="FO1504" s="105"/>
    </row>
    <row r="1505" spans="167:171" hidden="1">
      <c r="FK1505" s="105"/>
      <c r="FL1505" s="105"/>
      <c r="FM1505" s="105"/>
      <c r="FN1505" s="105"/>
      <c r="FO1505" s="105"/>
    </row>
    <row r="1506" spans="167:171" hidden="1">
      <c r="FK1506" s="105"/>
      <c r="FL1506" s="105"/>
      <c r="FM1506" s="105"/>
      <c r="FN1506" s="105"/>
      <c r="FO1506" s="105"/>
    </row>
    <row r="1507" spans="167:171" hidden="1">
      <c r="FK1507" s="105"/>
      <c r="FL1507" s="105"/>
      <c r="FM1507" s="105"/>
      <c r="FN1507" s="105"/>
      <c r="FO1507" s="105"/>
    </row>
    <row r="1508" spans="167:171" hidden="1">
      <c r="FK1508" s="105"/>
      <c r="FL1508" s="105"/>
      <c r="FM1508" s="105"/>
      <c r="FN1508" s="105"/>
      <c r="FO1508" s="105"/>
    </row>
    <row r="1509" spans="167:171" hidden="1">
      <c r="FK1509" s="105"/>
      <c r="FL1509" s="105"/>
      <c r="FM1509" s="105"/>
      <c r="FN1509" s="105"/>
      <c r="FO1509" s="105"/>
    </row>
    <row r="1510" spans="167:171" hidden="1">
      <c r="FK1510" s="105"/>
      <c r="FL1510" s="105"/>
      <c r="FM1510" s="105"/>
      <c r="FN1510" s="105"/>
      <c r="FO1510" s="105"/>
    </row>
    <row r="1511" spans="167:171" hidden="1">
      <c r="FK1511" s="105"/>
      <c r="FL1511" s="105"/>
      <c r="FM1511" s="105"/>
      <c r="FN1511" s="105"/>
      <c r="FO1511" s="105"/>
    </row>
    <row r="1512" spans="167:171" hidden="1">
      <c r="FK1512" s="105"/>
      <c r="FL1512" s="105"/>
      <c r="FM1512" s="105"/>
      <c r="FN1512" s="105"/>
      <c r="FO1512" s="105"/>
    </row>
    <row r="1513" spans="167:171" hidden="1">
      <c r="FK1513" s="105"/>
      <c r="FL1513" s="105"/>
      <c r="FM1513" s="105"/>
      <c r="FN1513" s="105"/>
      <c r="FO1513" s="105"/>
    </row>
    <row r="1514" spans="167:171" hidden="1">
      <c r="FK1514" s="105"/>
      <c r="FL1514" s="105"/>
      <c r="FM1514" s="105"/>
      <c r="FN1514" s="105"/>
      <c r="FO1514" s="105"/>
    </row>
    <row r="1515" spans="167:171" hidden="1">
      <c r="FK1515" s="105"/>
      <c r="FL1515" s="105"/>
      <c r="FM1515" s="105"/>
      <c r="FN1515" s="105"/>
      <c r="FO1515" s="105"/>
    </row>
    <row r="1516" spans="167:171" hidden="1">
      <c r="FK1516" s="105"/>
      <c r="FL1516" s="105"/>
      <c r="FM1516" s="105"/>
      <c r="FN1516" s="105"/>
      <c r="FO1516" s="105"/>
    </row>
    <row r="1517" spans="167:171" hidden="1">
      <c r="FK1517" s="105"/>
      <c r="FL1517" s="105"/>
      <c r="FM1517" s="105"/>
      <c r="FN1517" s="105"/>
      <c r="FO1517" s="105"/>
    </row>
    <row r="1518" spans="167:171" hidden="1">
      <c r="FK1518" s="105"/>
      <c r="FL1518" s="105"/>
      <c r="FM1518" s="105"/>
      <c r="FN1518" s="105"/>
      <c r="FO1518" s="105"/>
    </row>
    <row r="1519" spans="167:171" hidden="1">
      <c r="FK1519" s="105"/>
      <c r="FL1519" s="105"/>
      <c r="FM1519" s="105"/>
      <c r="FN1519" s="105"/>
      <c r="FO1519" s="105"/>
    </row>
    <row r="1520" spans="167:171" hidden="1">
      <c r="FK1520" s="105"/>
      <c r="FL1520" s="105"/>
      <c r="FM1520" s="105"/>
      <c r="FN1520" s="105"/>
      <c r="FO1520" s="105"/>
    </row>
    <row r="1521" spans="167:171" hidden="1">
      <c r="FK1521" s="105"/>
      <c r="FL1521" s="105"/>
      <c r="FM1521" s="105"/>
      <c r="FN1521" s="105"/>
      <c r="FO1521" s="105"/>
    </row>
    <row r="1522" spans="167:171" hidden="1">
      <c r="FK1522" s="105"/>
      <c r="FL1522" s="105"/>
      <c r="FM1522" s="105"/>
      <c r="FN1522" s="105"/>
      <c r="FO1522" s="105"/>
    </row>
    <row r="1523" spans="167:171" hidden="1">
      <c r="FK1523" s="105"/>
      <c r="FL1523" s="105"/>
      <c r="FM1523" s="105"/>
      <c r="FN1523" s="105"/>
      <c r="FO1523" s="105"/>
    </row>
    <row r="1524" spans="167:171" hidden="1">
      <c r="FK1524" s="105"/>
      <c r="FL1524" s="105"/>
      <c r="FM1524" s="105"/>
      <c r="FN1524" s="105"/>
      <c r="FO1524" s="105"/>
    </row>
    <row r="1525" spans="167:171" hidden="1">
      <c r="FK1525" s="105"/>
      <c r="FL1525" s="105"/>
      <c r="FM1525" s="105"/>
      <c r="FN1525" s="105"/>
      <c r="FO1525" s="105"/>
    </row>
    <row r="1526" spans="167:171" hidden="1">
      <c r="FK1526" s="105"/>
      <c r="FL1526" s="105"/>
      <c r="FM1526" s="105"/>
      <c r="FN1526" s="105"/>
      <c r="FO1526" s="105"/>
    </row>
    <row r="1527" spans="167:171" hidden="1">
      <c r="FK1527" s="105"/>
      <c r="FL1527" s="105"/>
      <c r="FM1527" s="105"/>
      <c r="FN1527" s="105"/>
      <c r="FO1527" s="105"/>
    </row>
    <row r="1528" spans="167:171" hidden="1">
      <c r="FK1528" s="105"/>
      <c r="FL1528" s="105"/>
      <c r="FM1528" s="105"/>
      <c r="FN1528" s="105"/>
      <c r="FO1528" s="105"/>
    </row>
    <row r="1529" spans="167:171" hidden="1">
      <c r="FK1529" s="105"/>
      <c r="FL1529" s="105"/>
      <c r="FM1529" s="105"/>
      <c r="FN1529" s="105"/>
      <c r="FO1529" s="105"/>
    </row>
    <row r="1530" spans="167:171" hidden="1">
      <c r="FK1530" s="105"/>
      <c r="FL1530" s="105"/>
      <c r="FM1530" s="105"/>
      <c r="FN1530" s="105"/>
      <c r="FO1530" s="105"/>
    </row>
    <row r="1531" spans="167:171" hidden="1">
      <c r="FK1531" s="105"/>
      <c r="FL1531" s="105"/>
      <c r="FM1531" s="105"/>
      <c r="FN1531" s="105"/>
      <c r="FO1531" s="105"/>
    </row>
    <row r="1532" spans="167:171" hidden="1">
      <c r="FK1532" s="105"/>
      <c r="FL1532" s="105"/>
      <c r="FM1532" s="105"/>
      <c r="FN1532" s="105"/>
      <c r="FO1532" s="105"/>
    </row>
    <row r="1533" spans="167:171" hidden="1">
      <c r="FK1533" s="105"/>
      <c r="FL1533" s="105"/>
      <c r="FM1533" s="105"/>
      <c r="FN1533" s="105"/>
      <c r="FO1533" s="105"/>
    </row>
    <row r="1534" spans="167:171" hidden="1">
      <c r="FK1534" s="105"/>
      <c r="FL1534" s="105"/>
      <c r="FM1534" s="105"/>
      <c r="FN1534" s="105"/>
      <c r="FO1534" s="105"/>
    </row>
    <row r="1535" spans="167:171" hidden="1">
      <c r="FK1535" s="105"/>
      <c r="FL1535" s="105"/>
      <c r="FM1535" s="105"/>
      <c r="FN1535" s="105"/>
      <c r="FO1535" s="105"/>
    </row>
    <row r="1536" spans="167:171" hidden="1">
      <c r="FK1536" s="105"/>
      <c r="FL1536" s="105"/>
      <c r="FM1536" s="105"/>
      <c r="FN1536" s="105"/>
      <c r="FO1536" s="105"/>
    </row>
    <row r="1537" spans="167:171" hidden="1">
      <c r="FK1537" s="105"/>
      <c r="FL1537" s="105"/>
      <c r="FM1537" s="105"/>
      <c r="FN1537" s="105"/>
      <c r="FO1537" s="105"/>
    </row>
    <row r="1538" spans="167:171" hidden="1">
      <c r="FK1538" s="105"/>
      <c r="FL1538" s="105"/>
      <c r="FM1538" s="105"/>
      <c r="FN1538" s="105"/>
      <c r="FO1538" s="105"/>
    </row>
    <row r="1539" spans="167:171" hidden="1">
      <c r="FK1539" s="105"/>
      <c r="FL1539" s="105"/>
      <c r="FM1539" s="105"/>
      <c r="FN1539" s="105"/>
      <c r="FO1539" s="105"/>
    </row>
    <row r="1540" spans="167:171" hidden="1">
      <c r="FK1540" s="105"/>
      <c r="FL1540" s="105"/>
      <c r="FM1540" s="105"/>
      <c r="FN1540" s="105"/>
      <c r="FO1540" s="105"/>
    </row>
    <row r="1541" spans="167:171" hidden="1">
      <c r="FK1541" s="105"/>
      <c r="FL1541" s="105"/>
      <c r="FM1541" s="105"/>
      <c r="FN1541" s="105"/>
      <c r="FO1541" s="105"/>
    </row>
    <row r="1542" spans="167:171" hidden="1">
      <c r="FK1542" s="105"/>
      <c r="FL1542" s="105"/>
      <c r="FM1542" s="105"/>
      <c r="FN1542" s="105"/>
      <c r="FO1542" s="105"/>
    </row>
    <row r="1543" spans="167:171" hidden="1">
      <c r="FK1543" s="105"/>
      <c r="FL1543" s="105"/>
      <c r="FM1543" s="105"/>
      <c r="FN1543" s="105"/>
      <c r="FO1543" s="105"/>
    </row>
    <row r="1544" spans="167:171" hidden="1">
      <c r="FK1544" s="105"/>
      <c r="FL1544" s="105"/>
      <c r="FM1544" s="105"/>
      <c r="FN1544" s="105"/>
      <c r="FO1544" s="105"/>
    </row>
    <row r="1545" spans="167:171" hidden="1">
      <c r="FK1545" s="105"/>
      <c r="FL1545" s="105"/>
      <c r="FM1545" s="105"/>
      <c r="FN1545" s="105"/>
      <c r="FO1545" s="105"/>
    </row>
    <row r="1546" spans="167:171" hidden="1">
      <c r="FK1546" s="105"/>
      <c r="FL1546" s="105"/>
      <c r="FM1546" s="105"/>
      <c r="FN1546" s="105"/>
      <c r="FO1546" s="105"/>
    </row>
    <row r="1547" spans="167:171" hidden="1">
      <c r="FK1547" s="105"/>
      <c r="FL1547" s="105"/>
      <c r="FM1547" s="105"/>
      <c r="FN1547" s="105"/>
      <c r="FO1547" s="105"/>
    </row>
    <row r="1548" spans="167:171" hidden="1">
      <c r="FK1548" s="105"/>
      <c r="FL1548" s="105"/>
      <c r="FM1548" s="105"/>
      <c r="FN1548" s="105"/>
      <c r="FO1548" s="105"/>
    </row>
    <row r="1549" spans="167:171" hidden="1">
      <c r="FK1549" s="105"/>
      <c r="FL1549" s="105"/>
      <c r="FM1549" s="105"/>
      <c r="FN1549" s="105"/>
      <c r="FO1549" s="105"/>
    </row>
    <row r="1550" spans="167:171" hidden="1">
      <c r="FK1550" s="105"/>
      <c r="FL1550" s="105"/>
      <c r="FM1550" s="105"/>
      <c r="FN1550" s="105"/>
      <c r="FO1550" s="105"/>
    </row>
    <row r="1551" spans="167:171" hidden="1">
      <c r="FK1551" s="105"/>
      <c r="FL1551" s="105"/>
      <c r="FM1551" s="105"/>
      <c r="FN1551" s="105"/>
      <c r="FO1551" s="105"/>
    </row>
    <row r="1552" spans="167:171" hidden="1">
      <c r="FK1552" s="105"/>
      <c r="FL1552" s="105"/>
      <c r="FM1552" s="105"/>
      <c r="FN1552" s="105"/>
      <c r="FO1552" s="105"/>
    </row>
    <row r="1553" spans="167:171" hidden="1">
      <c r="FK1553" s="105"/>
      <c r="FL1553" s="105"/>
      <c r="FM1553" s="105"/>
      <c r="FN1553" s="105"/>
      <c r="FO1553" s="105"/>
    </row>
    <row r="1554" spans="167:171" hidden="1">
      <c r="FK1554" s="105"/>
      <c r="FL1554" s="105"/>
      <c r="FM1554" s="105"/>
      <c r="FN1554" s="105"/>
      <c r="FO1554" s="105"/>
    </row>
    <row r="1555" spans="167:171" hidden="1">
      <c r="FK1555" s="105"/>
      <c r="FL1555" s="105"/>
      <c r="FM1555" s="105"/>
      <c r="FN1555" s="105"/>
      <c r="FO1555" s="105"/>
    </row>
    <row r="1556" spans="167:171" hidden="1">
      <c r="FK1556" s="105"/>
      <c r="FL1556" s="105"/>
      <c r="FM1556" s="105"/>
      <c r="FN1556" s="105"/>
      <c r="FO1556" s="105"/>
    </row>
    <row r="1557" spans="167:171" hidden="1">
      <c r="FK1557" s="105"/>
      <c r="FL1557" s="105"/>
      <c r="FM1557" s="105"/>
      <c r="FN1557" s="105"/>
      <c r="FO1557" s="105"/>
    </row>
    <row r="1558" spans="167:171" hidden="1">
      <c r="FK1558" s="105"/>
      <c r="FL1558" s="105"/>
      <c r="FM1558" s="105"/>
      <c r="FN1558" s="105"/>
      <c r="FO1558" s="105"/>
    </row>
    <row r="1559" spans="167:171" hidden="1">
      <c r="FK1559" s="105"/>
      <c r="FL1559" s="105"/>
      <c r="FM1559" s="105"/>
      <c r="FN1559" s="105"/>
      <c r="FO1559" s="105"/>
    </row>
    <row r="1560" spans="167:171" hidden="1">
      <c r="FK1560" s="105"/>
      <c r="FL1560" s="105"/>
      <c r="FM1560" s="105"/>
      <c r="FN1560" s="105"/>
      <c r="FO1560" s="105"/>
    </row>
    <row r="1561" spans="167:171" hidden="1">
      <c r="FK1561" s="105"/>
      <c r="FL1561" s="105"/>
      <c r="FM1561" s="105"/>
      <c r="FN1561" s="105"/>
      <c r="FO1561" s="105"/>
    </row>
    <row r="1562" spans="167:171" hidden="1">
      <c r="FK1562" s="105"/>
      <c r="FL1562" s="105"/>
      <c r="FM1562" s="105"/>
      <c r="FN1562" s="105"/>
      <c r="FO1562" s="105"/>
    </row>
    <row r="1563" spans="167:171" hidden="1">
      <c r="FK1563" s="105"/>
      <c r="FL1563" s="105"/>
      <c r="FM1563" s="105"/>
      <c r="FN1563" s="105"/>
      <c r="FO1563" s="105"/>
    </row>
    <row r="1564" spans="167:171" hidden="1">
      <c r="FK1564" s="105"/>
      <c r="FL1564" s="105"/>
      <c r="FM1564" s="105"/>
      <c r="FN1564" s="105"/>
      <c r="FO1564" s="105"/>
    </row>
    <row r="1565" spans="167:171" hidden="1">
      <c r="FK1565" s="105"/>
      <c r="FL1565" s="105"/>
      <c r="FM1565" s="105"/>
      <c r="FN1565" s="105"/>
      <c r="FO1565" s="105"/>
    </row>
    <row r="1566" spans="167:171" hidden="1">
      <c r="FK1566" s="105"/>
      <c r="FL1566" s="105"/>
      <c r="FM1566" s="105"/>
      <c r="FN1566" s="105"/>
      <c r="FO1566" s="105"/>
    </row>
    <row r="1567" spans="167:171" hidden="1">
      <c r="FK1567" s="105"/>
      <c r="FL1567" s="105"/>
      <c r="FM1567" s="105"/>
      <c r="FN1567" s="105"/>
      <c r="FO1567" s="105"/>
    </row>
    <row r="1568" spans="167:171" hidden="1">
      <c r="FK1568" s="105"/>
      <c r="FL1568" s="105"/>
      <c r="FM1568" s="105"/>
      <c r="FN1568" s="105"/>
      <c r="FO1568" s="105"/>
    </row>
    <row r="1569" spans="167:171" hidden="1">
      <c r="FK1569" s="105"/>
      <c r="FL1569" s="105"/>
      <c r="FM1569" s="105"/>
      <c r="FN1569" s="105"/>
      <c r="FO1569" s="105"/>
    </row>
    <row r="1570" spans="167:171" hidden="1">
      <c r="FK1570" s="105"/>
      <c r="FL1570" s="105"/>
      <c r="FM1570" s="105"/>
      <c r="FN1570" s="105"/>
      <c r="FO1570" s="105"/>
    </row>
    <row r="1571" spans="167:171" hidden="1">
      <c r="FK1571" s="105"/>
      <c r="FL1571" s="105"/>
      <c r="FM1571" s="105"/>
      <c r="FN1571" s="105"/>
      <c r="FO1571" s="105"/>
    </row>
    <row r="1572" spans="167:171" hidden="1">
      <c r="FK1572" s="105"/>
      <c r="FL1572" s="105"/>
      <c r="FM1572" s="105"/>
      <c r="FN1572" s="105"/>
      <c r="FO1572" s="105"/>
    </row>
    <row r="1573" spans="167:171" hidden="1">
      <c r="FK1573" s="105"/>
      <c r="FL1573" s="105"/>
      <c r="FM1573" s="105"/>
      <c r="FN1573" s="105"/>
      <c r="FO1573" s="105"/>
    </row>
    <row r="1574" spans="167:171" hidden="1">
      <c r="FK1574" s="105"/>
      <c r="FL1574" s="105"/>
      <c r="FM1574" s="105"/>
      <c r="FN1574" s="105"/>
      <c r="FO1574" s="105"/>
    </row>
    <row r="1575" spans="167:171" hidden="1">
      <c r="FK1575" s="105"/>
      <c r="FL1575" s="105"/>
      <c r="FM1575" s="105"/>
      <c r="FN1575" s="105"/>
      <c r="FO1575" s="105"/>
    </row>
    <row r="1576" spans="167:171" hidden="1">
      <c r="FK1576" s="105"/>
      <c r="FL1576" s="105"/>
      <c r="FM1576" s="105"/>
      <c r="FN1576" s="105"/>
      <c r="FO1576" s="105"/>
    </row>
    <row r="1577" spans="167:171" hidden="1">
      <c r="FK1577" s="105"/>
      <c r="FL1577" s="105"/>
      <c r="FM1577" s="105"/>
      <c r="FN1577" s="105"/>
      <c r="FO1577" s="105"/>
    </row>
    <row r="1578" spans="167:171" hidden="1">
      <c r="FK1578" s="105"/>
      <c r="FL1578" s="105"/>
      <c r="FM1578" s="105"/>
      <c r="FN1578" s="105"/>
      <c r="FO1578" s="105"/>
    </row>
    <row r="1579" spans="167:171" hidden="1">
      <c r="FK1579" s="105"/>
      <c r="FL1579" s="105"/>
      <c r="FM1579" s="105"/>
      <c r="FN1579" s="105"/>
      <c r="FO1579" s="105"/>
    </row>
    <row r="1580" spans="167:171" hidden="1">
      <c r="FK1580" s="105"/>
      <c r="FL1580" s="105"/>
      <c r="FM1580" s="105"/>
      <c r="FN1580" s="105"/>
      <c r="FO1580" s="105"/>
    </row>
    <row r="1581" spans="167:171" hidden="1">
      <c r="FK1581" s="105"/>
      <c r="FL1581" s="105"/>
      <c r="FM1581" s="105"/>
      <c r="FN1581" s="105"/>
      <c r="FO1581" s="105"/>
    </row>
    <row r="1582" spans="167:171" hidden="1">
      <c r="FK1582" s="105"/>
      <c r="FL1582" s="105"/>
      <c r="FM1582" s="105"/>
      <c r="FN1582" s="105"/>
      <c r="FO1582" s="105"/>
    </row>
    <row r="1583" spans="167:171" hidden="1">
      <c r="FK1583" s="105"/>
      <c r="FL1583" s="105"/>
      <c r="FM1583" s="105"/>
      <c r="FN1583" s="105"/>
      <c r="FO1583" s="105"/>
    </row>
    <row r="1584" spans="167:171" hidden="1">
      <c r="FK1584" s="105"/>
      <c r="FL1584" s="105"/>
      <c r="FM1584" s="105"/>
      <c r="FN1584" s="105"/>
      <c r="FO1584" s="105"/>
    </row>
    <row r="1585" spans="167:171" hidden="1">
      <c r="FK1585" s="105"/>
      <c r="FL1585" s="105"/>
      <c r="FM1585" s="105"/>
      <c r="FN1585" s="105"/>
      <c r="FO1585" s="105"/>
    </row>
    <row r="1586" spans="167:171" hidden="1">
      <c r="FK1586" s="105"/>
      <c r="FL1586" s="105"/>
      <c r="FM1586" s="105"/>
      <c r="FN1586" s="105"/>
      <c r="FO1586" s="105"/>
    </row>
    <row r="1587" spans="167:171" hidden="1">
      <c r="FK1587" s="105"/>
      <c r="FL1587" s="105"/>
      <c r="FM1587" s="105"/>
      <c r="FN1587" s="105"/>
      <c r="FO1587" s="105"/>
    </row>
    <row r="1588" spans="167:171" hidden="1">
      <c r="FK1588" s="105"/>
      <c r="FL1588" s="105"/>
      <c r="FM1588" s="105"/>
      <c r="FN1588" s="105"/>
      <c r="FO1588" s="105"/>
    </row>
    <row r="1589" spans="167:171" hidden="1">
      <c r="FK1589" s="105"/>
      <c r="FL1589" s="105"/>
      <c r="FM1589" s="105"/>
      <c r="FN1589" s="105"/>
      <c r="FO1589" s="105"/>
    </row>
    <row r="1590" spans="167:171" hidden="1">
      <c r="FK1590" s="105"/>
      <c r="FL1590" s="105"/>
      <c r="FM1590" s="105"/>
      <c r="FN1590" s="105"/>
      <c r="FO1590" s="105"/>
    </row>
    <row r="1591" spans="167:171" hidden="1">
      <c r="FK1591" s="105"/>
      <c r="FL1591" s="105"/>
      <c r="FM1591" s="105"/>
      <c r="FN1591" s="105"/>
      <c r="FO1591" s="105"/>
    </row>
    <row r="1592" spans="167:171" hidden="1">
      <c r="FK1592" s="105"/>
      <c r="FL1592" s="105"/>
      <c r="FM1592" s="105"/>
      <c r="FN1592" s="105"/>
      <c r="FO1592" s="105"/>
    </row>
    <row r="1593" spans="167:171" hidden="1">
      <c r="FK1593" s="105"/>
      <c r="FL1593" s="105"/>
      <c r="FM1593" s="105"/>
      <c r="FN1593" s="105"/>
      <c r="FO1593" s="105"/>
    </row>
    <row r="1594" spans="167:171" hidden="1">
      <c r="FK1594" s="105"/>
      <c r="FL1594" s="105"/>
      <c r="FM1594" s="105"/>
      <c r="FN1594" s="105"/>
      <c r="FO1594" s="105"/>
    </row>
    <row r="1595" spans="167:171" hidden="1">
      <c r="FK1595" s="105"/>
      <c r="FL1595" s="105"/>
      <c r="FM1595" s="105"/>
      <c r="FN1595" s="105"/>
      <c r="FO1595" s="105"/>
    </row>
    <row r="1596" spans="167:171" hidden="1">
      <c r="FK1596" s="105"/>
      <c r="FL1596" s="105"/>
      <c r="FM1596" s="105"/>
      <c r="FN1596" s="105"/>
      <c r="FO1596" s="105"/>
    </row>
    <row r="1597" spans="167:171" hidden="1">
      <c r="FK1597" s="105"/>
      <c r="FL1597" s="105"/>
      <c r="FM1597" s="105"/>
      <c r="FN1597" s="105"/>
      <c r="FO1597" s="105"/>
    </row>
    <row r="1598" spans="167:171" hidden="1">
      <c r="FK1598" s="105"/>
      <c r="FL1598" s="105"/>
      <c r="FM1598" s="105"/>
      <c r="FN1598" s="105"/>
      <c r="FO1598" s="105"/>
    </row>
    <row r="1599" spans="167:171" hidden="1">
      <c r="FK1599" s="105"/>
      <c r="FL1599" s="105"/>
      <c r="FM1599" s="105"/>
      <c r="FN1599" s="105"/>
      <c r="FO1599" s="105"/>
    </row>
    <row r="1600" spans="167:171" hidden="1">
      <c r="FK1600" s="105"/>
      <c r="FL1600" s="105"/>
      <c r="FM1600" s="105"/>
      <c r="FN1600" s="105"/>
      <c r="FO1600" s="105"/>
    </row>
    <row r="1601" spans="167:171" hidden="1">
      <c r="FK1601" s="105"/>
      <c r="FL1601" s="105"/>
      <c r="FM1601" s="105"/>
      <c r="FN1601" s="105"/>
      <c r="FO1601" s="105"/>
    </row>
    <row r="1602" spans="167:171" hidden="1">
      <c r="FK1602" s="105"/>
      <c r="FL1602" s="105"/>
      <c r="FM1602" s="105"/>
      <c r="FN1602" s="105"/>
      <c r="FO1602" s="105"/>
    </row>
    <row r="1603" spans="167:171" hidden="1">
      <c r="FK1603" s="105"/>
      <c r="FL1603" s="105"/>
      <c r="FM1603" s="105"/>
      <c r="FN1603" s="105"/>
      <c r="FO1603" s="105"/>
    </row>
    <row r="1604" spans="167:171" hidden="1">
      <c r="FK1604" s="105"/>
      <c r="FL1604" s="105"/>
      <c r="FM1604" s="105"/>
      <c r="FN1604" s="105"/>
      <c r="FO1604" s="105"/>
    </row>
    <row r="1605" spans="167:171" hidden="1">
      <c r="FK1605" s="105"/>
      <c r="FL1605" s="105"/>
      <c r="FM1605" s="105"/>
      <c r="FN1605" s="105"/>
      <c r="FO1605" s="105"/>
    </row>
    <row r="1606" spans="167:171" hidden="1">
      <c r="FK1606" s="105"/>
      <c r="FL1606" s="105"/>
      <c r="FM1606" s="105"/>
      <c r="FN1606" s="105"/>
      <c r="FO1606" s="105"/>
    </row>
    <row r="1607" spans="167:171" hidden="1">
      <c r="FK1607" s="105"/>
      <c r="FL1607" s="105"/>
      <c r="FM1607" s="105"/>
      <c r="FN1607" s="105"/>
      <c r="FO1607" s="105"/>
    </row>
    <row r="1608" spans="167:171" hidden="1">
      <c r="FK1608" s="105"/>
      <c r="FL1608" s="105"/>
      <c r="FM1608" s="105"/>
      <c r="FN1608" s="105"/>
      <c r="FO1608" s="105"/>
    </row>
    <row r="1609" spans="167:171" hidden="1">
      <c r="FK1609" s="105"/>
      <c r="FL1609" s="105"/>
      <c r="FM1609" s="105"/>
      <c r="FN1609" s="105"/>
      <c r="FO1609" s="105"/>
    </row>
    <row r="1610" spans="167:171" hidden="1">
      <c r="FK1610" s="105"/>
      <c r="FL1610" s="105"/>
      <c r="FM1610" s="105"/>
      <c r="FN1610" s="105"/>
      <c r="FO1610" s="105"/>
    </row>
    <row r="1611" spans="167:171" hidden="1">
      <c r="FK1611" s="105"/>
      <c r="FL1611" s="105"/>
      <c r="FM1611" s="105"/>
      <c r="FN1611" s="105"/>
      <c r="FO1611" s="105"/>
    </row>
    <row r="1612" spans="167:171" hidden="1">
      <c r="FK1612" s="105"/>
      <c r="FL1612" s="105"/>
      <c r="FM1612" s="105"/>
      <c r="FN1612" s="105"/>
      <c r="FO1612" s="105"/>
    </row>
    <row r="1613" spans="167:171" hidden="1">
      <c r="FK1613" s="105"/>
      <c r="FL1613" s="105"/>
      <c r="FM1613" s="105"/>
      <c r="FN1613" s="105"/>
      <c r="FO1613" s="105"/>
    </row>
    <row r="1614" spans="167:171" hidden="1">
      <c r="FK1614" s="105"/>
      <c r="FL1614" s="105"/>
      <c r="FM1614" s="105"/>
      <c r="FN1614" s="105"/>
      <c r="FO1614" s="105"/>
    </row>
    <row r="1615" spans="167:171" hidden="1">
      <c r="FK1615" s="105"/>
      <c r="FL1615" s="105"/>
      <c r="FM1615" s="105"/>
      <c r="FN1615" s="105"/>
      <c r="FO1615" s="105"/>
    </row>
    <row r="1616" spans="167:171" hidden="1">
      <c r="FK1616" s="105"/>
      <c r="FL1616" s="105"/>
      <c r="FM1616" s="105"/>
      <c r="FN1616" s="105"/>
      <c r="FO1616" s="105"/>
    </row>
    <row r="1617" spans="167:171" hidden="1">
      <c r="FK1617" s="105"/>
      <c r="FL1617" s="105"/>
      <c r="FM1617" s="105"/>
      <c r="FN1617" s="105"/>
      <c r="FO1617" s="105"/>
    </row>
    <row r="1618" spans="167:171" hidden="1">
      <c r="FK1618" s="105"/>
      <c r="FL1618" s="105"/>
      <c r="FM1618" s="105"/>
      <c r="FN1618" s="105"/>
      <c r="FO1618" s="105"/>
    </row>
    <row r="1619" spans="167:171" hidden="1">
      <c r="FK1619" s="105"/>
      <c r="FL1619" s="105"/>
      <c r="FM1619" s="105"/>
      <c r="FN1619" s="105"/>
      <c r="FO1619" s="105"/>
    </row>
    <row r="1620" spans="167:171" hidden="1">
      <c r="FK1620" s="105"/>
      <c r="FL1620" s="105"/>
      <c r="FM1620" s="105"/>
      <c r="FN1620" s="105"/>
      <c r="FO1620" s="105"/>
    </row>
    <row r="1621" spans="167:171" hidden="1">
      <c r="FK1621" s="105"/>
      <c r="FL1621" s="105"/>
      <c r="FM1621" s="105"/>
      <c r="FN1621" s="105"/>
      <c r="FO1621" s="105"/>
    </row>
    <row r="1622" spans="167:171" hidden="1">
      <c r="FK1622" s="105"/>
      <c r="FL1622" s="105"/>
      <c r="FM1622" s="105"/>
      <c r="FN1622" s="105"/>
      <c r="FO1622" s="105"/>
    </row>
    <row r="1623" spans="167:171" hidden="1">
      <c r="FK1623" s="105"/>
      <c r="FL1623" s="105"/>
      <c r="FM1623" s="105"/>
      <c r="FN1623" s="105"/>
      <c r="FO1623" s="105"/>
    </row>
    <row r="1624" spans="167:171" hidden="1">
      <c r="FK1624" s="105"/>
      <c r="FL1624" s="105"/>
      <c r="FM1624" s="105"/>
      <c r="FN1624" s="105"/>
      <c r="FO1624" s="105"/>
    </row>
    <row r="1625" spans="167:171" hidden="1">
      <c r="FK1625" s="105"/>
      <c r="FL1625" s="105"/>
      <c r="FM1625" s="105"/>
      <c r="FN1625" s="105"/>
      <c r="FO1625" s="105"/>
    </row>
    <row r="1626" spans="167:171" hidden="1">
      <c r="FK1626" s="105"/>
      <c r="FL1626" s="105"/>
      <c r="FM1626" s="105"/>
      <c r="FN1626" s="105"/>
      <c r="FO1626" s="105"/>
    </row>
    <row r="1627" spans="167:171" hidden="1">
      <c r="FK1627" s="105"/>
      <c r="FL1627" s="105"/>
      <c r="FM1627" s="105"/>
      <c r="FN1627" s="105"/>
      <c r="FO1627" s="105"/>
    </row>
    <row r="1628" spans="167:171" hidden="1">
      <c r="FK1628" s="105"/>
      <c r="FL1628" s="105"/>
      <c r="FM1628" s="105"/>
      <c r="FN1628" s="105"/>
      <c r="FO1628" s="105"/>
    </row>
    <row r="1629" spans="167:171" hidden="1">
      <c r="FK1629" s="105"/>
      <c r="FL1629" s="105"/>
      <c r="FM1629" s="105"/>
      <c r="FN1629" s="105"/>
      <c r="FO1629" s="105"/>
    </row>
    <row r="1630" spans="167:171" hidden="1">
      <c r="FK1630" s="105"/>
      <c r="FL1630" s="105"/>
      <c r="FM1630" s="105"/>
      <c r="FN1630" s="105"/>
      <c r="FO1630" s="105"/>
    </row>
    <row r="1631" spans="167:171" hidden="1">
      <c r="FK1631" s="105"/>
      <c r="FL1631" s="105"/>
      <c r="FM1631" s="105"/>
      <c r="FN1631" s="105"/>
      <c r="FO1631" s="105"/>
    </row>
    <row r="1632" spans="167:171" hidden="1">
      <c r="FK1632" s="105"/>
      <c r="FL1632" s="105"/>
      <c r="FM1632" s="105"/>
      <c r="FN1632" s="105"/>
      <c r="FO1632" s="105"/>
    </row>
    <row r="1633" spans="167:171" hidden="1">
      <c r="FK1633" s="105"/>
      <c r="FL1633" s="105"/>
      <c r="FM1633" s="105"/>
      <c r="FN1633" s="105"/>
      <c r="FO1633" s="105"/>
    </row>
    <row r="1634" spans="167:171" hidden="1">
      <c r="FK1634" s="105"/>
      <c r="FL1634" s="105"/>
      <c r="FM1634" s="105"/>
      <c r="FN1634" s="105"/>
      <c r="FO1634" s="105"/>
    </row>
    <row r="1635" spans="167:171" hidden="1">
      <c r="FK1635" s="105"/>
      <c r="FL1635" s="105"/>
      <c r="FM1635" s="105"/>
      <c r="FN1635" s="105"/>
      <c r="FO1635" s="105"/>
    </row>
    <row r="1636" spans="167:171" hidden="1">
      <c r="FK1636" s="105"/>
      <c r="FL1636" s="105"/>
      <c r="FM1636" s="105"/>
      <c r="FN1636" s="105"/>
      <c r="FO1636" s="105"/>
    </row>
    <row r="1637" spans="167:171" hidden="1">
      <c r="FK1637" s="105"/>
      <c r="FL1637" s="105"/>
      <c r="FM1637" s="105"/>
      <c r="FN1637" s="105"/>
      <c r="FO1637" s="105"/>
    </row>
    <row r="1638" spans="167:171" hidden="1">
      <c r="FK1638" s="105"/>
      <c r="FL1638" s="105"/>
      <c r="FM1638" s="105"/>
      <c r="FN1638" s="105"/>
      <c r="FO1638" s="105"/>
    </row>
    <row r="1639" spans="167:171" hidden="1">
      <c r="FK1639" s="105"/>
      <c r="FL1639" s="105"/>
      <c r="FM1639" s="105"/>
      <c r="FN1639" s="105"/>
      <c r="FO1639" s="105"/>
    </row>
    <row r="1640" spans="167:171" hidden="1">
      <c r="FK1640" s="105"/>
      <c r="FL1640" s="105"/>
      <c r="FM1640" s="105"/>
      <c r="FN1640" s="105"/>
      <c r="FO1640" s="105"/>
    </row>
    <row r="1641" spans="167:171" hidden="1">
      <c r="FK1641" s="105"/>
      <c r="FL1641" s="105"/>
      <c r="FM1641" s="105"/>
      <c r="FN1641" s="105"/>
      <c r="FO1641" s="105"/>
    </row>
    <row r="1642" spans="167:171" hidden="1">
      <c r="FK1642" s="105"/>
      <c r="FL1642" s="105"/>
      <c r="FM1642" s="105"/>
      <c r="FN1642" s="105"/>
      <c r="FO1642" s="105"/>
    </row>
    <row r="1643" spans="167:171" hidden="1">
      <c r="FK1643" s="105"/>
      <c r="FL1643" s="105"/>
      <c r="FM1643" s="105"/>
      <c r="FN1643" s="105"/>
      <c r="FO1643" s="105"/>
    </row>
    <row r="1644" spans="167:171" hidden="1">
      <c r="FK1644" s="105"/>
      <c r="FL1644" s="105"/>
      <c r="FM1644" s="105"/>
      <c r="FN1644" s="105"/>
      <c r="FO1644" s="105"/>
    </row>
    <row r="1645" spans="167:171" hidden="1">
      <c r="FK1645" s="105"/>
      <c r="FL1645" s="105"/>
      <c r="FM1645" s="105"/>
      <c r="FN1645" s="105"/>
      <c r="FO1645" s="105"/>
    </row>
    <row r="1646" spans="167:171" hidden="1">
      <c r="FK1646" s="105"/>
      <c r="FL1646" s="105"/>
      <c r="FM1646" s="105"/>
      <c r="FN1646" s="105"/>
      <c r="FO1646" s="105"/>
    </row>
    <row r="1647" spans="167:171" hidden="1">
      <c r="FK1647" s="105"/>
      <c r="FL1647" s="105"/>
      <c r="FM1647" s="105"/>
      <c r="FN1647" s="105"/>
      <c r="FO1647" s="105"/>
    </row>
    <row r="1648" spans="167:171" hidden="1">
      <c r="FK1648" s="105"/>
      <c r="FL1648" s="105"/>
      <c r="FM1648" s="105"/>
      <c r="FN1648" s="105"/>
      <c r="FO1648" s="105"/>
    </row>
    <row r="1649" spans="167:171" hidden="1">
      <c r="FK1649" s="105"/>
      <c r="FL1649" s="105"/>
      <c r="FM1649" s="105"/>
      <c r="FN1649" s="105"/>
      <c r="FO1649" s="105"/>
    </row>
    <row r="1650" spans="167:171" hidden="1">
      <c r="FK1650" s="105"/>
      <c r="FL1650" s="105"/>
      <c r="FM1650" s="105"/>
      <c r="FN1650" s="105"/>
      <c r="FO1650" s="105"/>
    </row>
    <row r="1651" spans="167:171" hidden="1">
      <c r="FK1651" s="105"/>
      <c r="FL1651" s="105"/>
      <c r="FM1651" s="105"/>
      <c r="FN1651" s="105"/>
      <c r="FO1651" s="105"/>
    </row>
    <row r="1652" spans="167:171" hidden="1">
      <c r="FK1652" s="105"/>
      <c r="FL1652" s="105"/>
      <c r="FM1652" s="105"/>
      <c r="FN1652" s="105"/>
      <c r="FO1652" s="105"/>
    </row>
    <row r="1653" spans="167:171" hidden="1">
      <c r="FK1653" s="105"/>
      <c r="FL1653" s="105"/>
      <c r="FM1653" s="105"/>
      <c r="FN1653" s="105"/>
      <c r="FO1653" s="105"/>
    </row>
    <row r="1654" spans="167:171" hidden="1">
      <c r="FK1654" s="105"/>
      <c r="FL1654" s="105"/>
      <c r="FM1654" s="105"/>
      <c r="FN1654" s="105"/>
      <c r="FO1654" s="105"/>
    </row>
    <row r="1655" spans="167:171" hidden="1">
      <c r="FK1655" s="105"/>
      <c r="FL1655" s="105"/>
      <c r="FM1655" s="105"/>
      <c r="FN1655" s="105"/>
      <c r="FO1655" s="105"/>
    </row>
    <row r="1656" spans="167:171" hidden="1">
      <c r="FK1656" s="105"/>
      <c r="FL1656" s="105"/>
      <c r="FM1656" s="105"/>
      <c r="FN1656" s="105"/>
      <c r="FO1656" s="105"/>
    </row>
    <row r="1657" spans="167:171" hidden="1">
      <c r="FK1657" s="105"/>
      <c r="FL1657" s="105"/>
      <c r="FM1657" s="105"/>
      <c r="FN1657" s="105"/>
      <c r="FO1657" s="105"/>
    </row>
    <row r="1658" spans="167:171" hidden="1">
      <c r="FK1658" s="105"/>
      <c r="FL1658" s="105"/>
      <c r="FM1658" s="105"/>
      <c r="FN1658" s="105"/>
      <c r="FO1658" s="105"/>
    </row>
    <row r="1659" spans="167:171" hidden="1">
      <c r="FK1659" s="105"/>
      <c r="FL1659" s="105"/>
      <c r="FM1659" s="105"/>
      <c r="FN1659" s="105"/>
      <c r="FO1659" s="105"/>
    </row>
    <row r="1660" spans="167:171" hidden="1">
      <c r="FK1660" s="105"/>
      <c r="FL1660" s="105"/>
      <c r="FM1660" s="105"/>
      <c r="FN1660" s="105"/>
      <c r="FO1660" s="105"/>
    </row>
    <row r="1661" spans="167:171" hidden="1">
      <c r="FK1661" s="105"/>
      <c r="FL1661" s="105"/>
      <c r="FM1661" s="105"/>
      <c r="FN1661" s="105"/>
      <c r="FO1661" s="105"/>
    </row>
    <row r="1662" spans="167:171" hidden="1">
      <c r="FK1662" s="105"/>
      <c r="FL1662" s="105"/>
      <c r="FM1662" s="105"/>
      <c r="FN1662" s="105"/>
      <c r="FO1662" s="105"/>
    </row>
    <row r="1663" spans="167:171" hidden="1">
      <c r="FK1663" s="105"/>
      <c r="FL1663" s="105"/>
      <c r="FM1663" s="105"/>
      <c r="FN1663" s="105"/>
      <c r="FO1663" s="105"/>
    </row>
    <row r="1664" spans="167:171" hidden="1">
      <c r="FK1664" s="105"/>
      <c r="FL1664" s="105"/>
      <c r="FM1664" s="105"/>
      <c r="FN1664" s="105"/>
      <c r="FO1664" s="105"/>
    </row>
    <row r="1665" spans="167:171" hidden="1">
      <c r="FK1665" s="105"/>
      <c r="FL1665" s="105"/>
      <c r="FM1665" s="105"/>
      <c r="FN1665" s="105"/>
      <c r="FO1665" s="105"/>
    </row>
    <row r="1666" spans="167:171" hidden="1">
      <c r="FK1666" s="105"/>
      <c r="FL1666" s="105"/>
      <c r="FM1666" s="105"/>
      <c r="FN1666" s="105"/>
      <c r="FO1666" s="105"/>
    </row>
    <row r="1667" spans="167:171" hidden="1">
      <c r="FK1667" s="105"/>
      <c r="FL1667" s="105"/>
      <c r="FM1667" s="105"/>
      <c r="FN1667" s="105"/>
      <c r="FO1667" s="105"/>
    </row>
    <row r="1668" spans="167:171" hidden="1">
      <c r="FK1668" s="105"/>
      <c r="FL1668" s="105"/>
      <c r="FM1668" s="105"/>
      <c r="FN1668" s="105"/>
      <c r="FO1668" s="105"/>
    </row>
    <row r="1669" spans="167:171" hidden="1">
      <c r="FK1669" s="105"/>
      <c r="FL1669" s="105"/>
      <c r="FM1669" s="105"/>
      <c r="FN1669" s="105"/>
      <c r="FO1669" s="105"/>
    </row>
    <row r="1670" spans="167:171" hidden="1">
      <c r="FK1670" s="105"/>
      <c r="FL1670" s="105"/>
      <c r="FM1670" s="105"/>
      <c r="FN1670" s="105"/>
      <c r="FO1670" s="105"/>
    </row>
    <row r="1671" spans="167:171" hidden="1">
      <c r="FK1671" s="105"/>
      <c r="FL1671" s="105"/>
      <c r="FM1671" s="105"/>
      <c r="FN1671" s="105"/>
      <c r="FO1671" s="105"/>
    </row>
    <row r="1672" spans="167:171" hidden="1">
      <c r="FK1672" s="105"/>
      <c r="FL1672" s="105"/>
      <c r="FM1672" s="105"/>
      <c r="FN1672" s="105"/>
      <c r="FO1672" s="105"/>
    </row>
    <row r="1673" spans="167:171" hidden="1">
      <c r="FK1673" s="105"/>
      <c r="FL1673" s="105"/>
      <c r="FM1673" s="105"/>
      <c r="FN1673" s="105"/>
      <c r="FO1673" s="105"/>
    </row>
    <row r="1674" spans="167:171" hidden="1">
      <c r="FK1674" s="105"/>
      <c r="FL1674" s="105"/>
      <c r="FM1674" s="105"/>
      <c r="FN1674" s="105"/>
      <c r="FO1674" s="105"/>
    </row>
    <row r="1675" spans="167:171" hidden="1">
      <c r="FK1675" s="105"/>
      <c r="FL1675" s="105"/>
      <c r="FM1675" s="105"/>
      <c r="FN1675" s="105"/>
      <c r="FO1675" s="105"/>
    </row>
    <row r="1676" spans="167:171" hidden="1">
      <c r="FK1676" s="105"/>
      <c r="FL1676" s="105"/>
      <c r="FM1676" s="105"/>
      <c r="FN1676" s="105"/>
      <c r="FO1676" s="105"/>
    </row>
    <row r="1677" spans="167:171" hidden="1">
      <c r="FK1677" s="105"/>
      <c r="FL1677" s="105"/>
      <c r="FM1677" s="105"/>
      <c r="FN1677" s="105"/>
      <c r="FO1677" s="105"/>
    </row>
    <row r="1678" spans="167:171" hidden="1">
      <c r="FK1678" s="105"/>
      <c r="FL1678" s="105"/>
      <c r="FM1678" s="105"/>
      <c r="FN1678" s="105"/>
      <c r="FO1678" s="105"/>
    </row>
    <row r="1679" spans="167:171" hidden="1">
      <c r="FK1679" s="105"/>
      <c r="FL1679" s="105"/>
      <c r="FM1679" s="105"/>
      <c r="FN1679" s="105"/>
      <c r="FO1679" s="105"/>
    </row>
    <row r="1680" spans="167:171" hidden="1">
      <c r="FK1680" s="105"/>
      <c r="FL1680" s="105"/>
      <c r="FM1680" s="105"/>
      <c r="FN1680" s="105"/>
      <c r="FO1680" s="105"/>
    </row>
    <row r="1681" spans="167:171" hidden="1">
      <c r="FK1681" s="105"/>
      <c r="FL1681" s="105"/>
      <c r="FM1681" s="105"/>
      <c r="FN1681" s="105"/>
      <c r="FO1681" s="105"/>
    </row>
    <row r="1682" spans="167:171" hidden="1">
      <c r="FK1682" s="105"/>
      <c r="FL1682" s="105"/>
      <c r="FM1682" s="105"/>
      <c r="FN1682" s="105"/>
      <c r="FO1682" s="105"/>
    </row>
    <row r="1683" spans="167:171" hidden="1">
      <c r="FK1683" s="105"/>
      <c r="FL1683" s="105"/>
      <c r="FM1683" s="105"/>
      <c r="FN1683" s="105"/>
      <c r="FO1683" s="105"/>
    </row>
    <row r="1684" spans="167:171" hidden="1">
      <c r="FK1684" s="105"/>
      <c r="FL1684" s="105"/>
      <c r="FM1684" s="105"/>
      <c r="FN1684" s="105"/>
      <c r="FO1684" s="105"/>
    </row>
    <row r="1685" spans="167:171" hidden="1">
      <c r="FK1685" s="105"/>
      <c r="FL1685" s="105"/>
      <c r="FM1685" s="105"/>
      <c r="FN1685" s="105"/>
      <c r="FO1685" s="105"/>
    </row>
    <row r="1686" spans="167:171" hidden="1">
      <c r="FK1686" s="105"/>
      <c r="FL1686" s="105"/>
      <c r="FM1686" s="105"/>
      <c r="FN1686" s="105"/>
      <c r="FO1686" s="105"/>
    </row>
    <row r="1687" spans="167:171" hidden="1">
      <c r="FK1687" s="105"/>
      <c r="FL1687" s="105"/>
      <c r="FM1687" s="105"/>
      <c r="FN1687" s="105"/>
      <c r="FO1687" s="105"/>
    </row>
    <row r="1688" spans="167:171" hidden="1">
      <c r="FK1688" s="105"/>
      <c r="FL1688" s="105"/>
      <c r="FM1688" s="105"/>
      <c r="FN1688" s="105"/>
      <c r="FO1688" s="105"/>
    </row>
    <row r="1689" spans="167:171" hidden="1">
      <c r="FK1689" s="105"/>
      <c r="FL1689" s="105"/>
      <c r="FM1689" s="105"/>
      <c r="FN1689" s="105"/>
      <c r="FO1689" s="105"/>
    </row>
    <row r="1690" spans="167:171" hidden="1">
      <c r="FK1690" s="105"/>
      <c r="FL1690" s="105"/>
      <c r="FM1690" s="105"/>
      <c r="FN1690" s="105"/>
      <c r="FO1690" s="105"/>
    </row>
    <row r="1691" spans="167:171" hidden="1">
      <c r="FK1691" s="105"/>
      <c r="FL1691" s="105"/>
      <c r="FM1691" s="105"/>
      <c r="FN1691" s="105"/>
      <c r="FO1691" s="105"/>
    </row>
    <row r="1692" spans="167:171" hidden="1">
      <c r="FK1692" s="105"/>
      <c r="FL1692" s="105"/>
      <c r="FM1692" s="105"/>
      <c r="FN1692" s="105"/>
      <c r="FO1692" s="105"/>
    </row>
    <row r="1693" spans="167:171" hidden="1">
      <c r="FK1693" s="105"/>
      <c r="FL1693" s="105"/>
      <c r="FM1693" s="105"/>
      <c r="FN1693" s="105"/>
      <c r="FO1693" s="105"/>
    </row>
    <row r="1694" spans="167:171" hidden="1">
      <c r="FK1694" s="105"/>
      <c r="FL1694" s="105"/>
      <c r="FM1694" s="105"/>
      <c r="FN1694" s="105"/>
      <c r="FO1694" s="105"/>
    </row>
    <row r="1695" spans="167:171" hidden="1">
      <c r="FK1695" s="105"/>
      <c r="FL1695" s="105"/>
      <c r="FM1695" s="105"/>
      <c r="FN1695" s="105"/>
      <c r="FO1695" s="105"/>
    </row>
    <row r="1696" spans="167:171" hidden="1">
      <c r="FK1696" s="105"/>
      <c r="FL1696" s="105"/>
      <c r="FM1696" s="105"/>
      <c r="FN1696" s="105"/>
      <c r="FO1696" s="105"/>
    </row>
    <row r="1697" spans="167:171" hidden="1">
      <c r="FK1697" s="105"/>
      <c r="FL1697" s="105"/>
      <c r="FM1697" s="105"/>
      <c r="FN1697" s="105"/>
      <c r="FO1697" s="105"/>
    </row>
    <row r="1698" spans="167:171" hidden="1">
      <c r="FK1698" s="105"/>
      <c r="FL1698" s="105"/>
      <c r="FM1698" s="105"/>
      <c r="FN1698" s="105"/>
      <c r="FO1698" s="105"/>
    </row>
    <row r="1699" spans="167:171" hidden="1">
      <c r="FK1699" s="105"/>
      <c r="FL1699" s="105"/>
      <c r="FM1699" s="105"/>
      <c r="FN1699" s="105"/>
      <c r="FO1699" s="105"/>
    </row>
    <row r="1700" spans="167:171" hidden="1">
      <c r="FK1700" s="105"/>
      <c r="FL1700" s="105"/>
      <c r="FM1700" s="105"/>
      <c r="FN1700" s="105"/>
      <c r="FO1700" s="105"/>
    </row>
    <row r="1701" spans="167:171" hidden="1">
      <c r="FK1701" s="105"/>
      <c r="FL1701" s="105"/>
      <c r="FM1701" s="105"/>
      <c r="FN1701" s="105"/>
      <c r="FO1701" s="105"/>
    </row>
    <row r="1702" spans="167:171" hidden="1">
      <c r="FK1702" s="105"/>
      <c r="FL1702" s="105"/>
      <c r="FM1702" s="105"/>
      <c r="FN1702" s="105"/>
      <c r="FO1702" s="105"/>
    </row>
    <row r="1703" spans="167:171" hidden="1">
      <c r="FK1703" s="105"/>
      <c r="FL1703" s="105"/>
      <c r="FM1703" s="105"/>
      <c r="FN1703" s="105"/>
      <c r="FO1703" s="105"/>
    </row>
    <row r="1704" spans="167:171" hidden="1">
      <c r="FK1704" s="105"/>
      <c r="FL1704" s="105"/>
      <c r="FM1704" s="105"/>
      <c r="FN1704" s="105"/>
      <c r="FO1704" s="105"/>
    </row>
    <row r="1705" spans="167:171" hidden="1">
      <c r="FK1705" s="105"/>
      <c r="FL1705" s="105"/>
      <c r="FM1705" s="105"/>
      <c r="FN1705" s="105"/>
      <c r="FO1705" s="105"/>
    </row>
    <row r="1706" spans="167:171" hidden="1">
      <c r="FK1706" s="105"/>
      <c r="FL1706" s="105"/>
      <c r="FM1706" s="105"/>
      <c r="FN1706" s="105"/>
      <c r="FO1706" s="105"/>
    </row>
    <row r="1707" spans="167:171" hidden="1">
      <c r="FK1707" s="105"/>
      <c r="FL1707" s="105"/>
      <c r="FM1707" s="105"/>
      <c r="FN1707" s="105"/>
      <c r="FO1707" s="105"/>
    </row>
    <row r="1708" spans="167:171" hidden="1">
      <c r="FK1708" s="105"/>
      <c r="FL1708" s="105"/>
      <c r="FM1708" s="105"/>
      <c r="FN1708" s="105"/>
      <c r="FO1708" s="105"/>
    </row>
    <row r="1709" spans="167:171" hidden="1">
      <c r="FK1709" s="105"/>
      <c r="FL1709" s="105"/>
      <c r="FM1709" s="105"/>
      <c r="FN1709" s="105"/>
      <c r="FO1709" s="105"/>
    </row>
    <row r="1710" spans="167:171" hidden="1">
      <c r="FK1710" s="105"/>
      <c r="FL1710" s="105"/>
      <c r="FM1710" s="105"/>
      <c r="FN1710" s="105"/>
      <c r="FO1710" s="105"/>
    </row>
    <row r="1711" spans="167:171" hidden="1">
      <c r="FK1711" s="105"/>
      <c r="FL1711" s="105"/>
      <c r="FM1711" s="105"/>
      <c r="FN1711" s="105"/>
      <c r="FO1711" s="105"/>
    </row>
    <row r="1712" spans="167:171" hidden="1">
      <c r="FK1712" s="105"/>
      <c r="FL1712" s="105"/>
      <c r="FM1712" s="105"/>
      <c r="FN1712" s="105"/>
      <c r="FO1712" s="105"/>
    </row>
    <row r="1713" spans="167:171" hidden="1">
      <c r="FK1713" s="105"/>
      <c r="FL1713" s="105"/>
      <c r="FM1713" s="105"/>
      <c r="FN1713" s="105"/>
      <c r="FO1713" s="105"/>
    </row>
    <row r="1714" spans="167:171" hidden="1">
      <c r="FK1714" s="105"/>
      <c r="FL1714" s="105"/>
      <c r="FM1714" s="105"/>
      <c r="FN1714" s="105"/>
      <c r="FO1714" s="105"/>
    </row>
    <row r="1715" spans="167:171" hidden="1">
      <c r="FK1715" s="105"/>
      <c r="FL1715" s="105"/>
      <c r="FM1715" s="105"/>
      <c r="FN1715" s="105"/>
      <c r="FO1715" s="105"/>
    </row>
    <row r="1716" spans="167:171" hidden="1">
      <c r="FK1716" s="105"/>
      <c r="FL1716" s="105"/>
      <c r="FM1716" s="105"/>
      <c r="FN1716" s="105"/>
      <c r="FO1716" s="105"/>
    </row>
    <row r="1717" spans="167:171" hidden="1">
      <c r="FK1717" s="105"/>
      <c r="FL1717" s="105"/>
      <c r="FM1717" s="105"/>
      <c r="FN1717" s="105"/>
      <c r="FO1717" s="105"/>
    </row>
    <row r="1718" spans="167:171" hidden="1">
      <c r="FK1718" s="105"/>
      <c r="FL1718" s="105"/>
      <c r="FM1718" s="105"/>
      <c r="FN1718" s="105"/>
      <c r="FO1718" s="105"/>
    </row>
    <row r="1719" spans="167:171" hidden="1">
      <c r="FK1719" s="105"/>
      <c r="FL1719" s="105"/>
      <c r="FM1719" s="105"/>
      <c r="FN1719" s="105"/>
      <c r="FO1719" s="105"/>
    </row>
    <row r="1720" spans="167:171" hidden="1">
      <c r="FK1720" s="105"/>
      <c r="FL1720" s="105"/>
      <c r="FM1720" s="105"/>
      <c r="FN1720" s="105"/>
      <c r="FO1720" s="105"/>
    </row>
    <row r="1721" spans="167:171" hidden="1">
      <c r="FK1721" s="105"/>
      <c r="FL1721" s="105"/>
      <c r="FM1721" s="105"/>
      <c r="FN1721" s="105"/>
      <c r="FO1721" s="105"/>
    </row>
    <row r="1722" spans="167:171" hidden="1">
      <c r="FK1722" s="105"/>
      <c r="FL1722" s="105"/>
      <c r="FM1722" s="105"/>
      <c r="FN1722" s="105"/>
      <c r="FO1722" s="105"/>
    </row>
    <row r="1723" spans="167:171" hidden="1">
      <c r="FK1723" s="105"/>
      <c r="FL1723" s="105"/>
      <c r="FM1723" s="105"/>
      <c r="FN1723" s="105"/>
      <c r="FO1723" s="105"/>
    </row>
    <row r="1724" spans="167:171" hidden="1">
      <c r="FK1724" s="105"/>
      <c r="FL1724" s="105"/>
      <c r="FM1724" s="105"/>
      <c r="FN1724" s="105"/>
      <c r="FO1724" s="105"/>
    </row>
    <row r="1725" spans="167:171" hidden="1">
      <c r="FK1725" s="105"/>
      <c r="FL1725" s="105"/>
      <c r="FM1725" s="105"/>
      <c r="FN1725" s="105"/>
      <c r="FO1725" s="105"/>
    </row>
    <row r="1726" spans="167:171" hidden="1">
      <c r="FK1726" s="105"/>
      <c r="FL1726" s="105"/>
      <c r="FM1726" s="105"/>
      <c r="FN1726" s="105"/>
      <c r="FO1726" s="105"/>
    </row>
    <row r="1727" spans="167:171" hidden="1">
      <c r="FK1727" s="105"/>
      <c r="FL1727" s="105"/>
      <c r="FM1727" s="105"/>
      <c r="FN1727" s="105"/>
      <c r="FO1727" s="105"/>
    </row>
    <row r="1728" spans="167:171" hidden="1">
      <c r="FK1728" s="105"/>
      <c r="FL1728" s="105"/>
      <c r="FM1728" s="105"/>
      <c r="FN1728" s="105"/>
      <c r="FO1728" s="105"/>
    </row>
    <row r="1729" spans="167:171" hidden="1">
      <c r="FK1729" s="105"/>
      <c r="FL1729" s="105"/>
      <c r="FM1729" s="105"/>
      <c r="FN1729" s="105"/>
      <c r="FO1729" s="105"/>
    </row>
    <row r="1730" spans="167:171" hidden="1">
      <c r="FK1730" s="105"/>
      <c r="FL1730" s="105"/>
      <c r="FM1730" s="105"/>
      <c r="FN1730" s="105"/>
      <c r="FO1730" s="105"/>
    </row>
    <row r="1731" spans="167:171" hidden="1">
      <c r="FK1731" s="105"/>
      <c r="FL1731" s="105"/>
      <c r="FM1731" s="105"/>
      <c r="FN1731" s="105"/>
      <c r="FO1731" s="105"/>
    </row>
    <row r="1732" spans="167:171" hidden="1">
      <c r="FK1732" s="105"/>
      <c r="FL1732" s="105"/>
      <c r="FM1732" s="105"/>
      <c r="FN1732" s="105"/>
      <c r="FO1732" s="105"/>
    </row>
    <row r="1733" spans="167:171" hidden="1">
      <c r="FK1733" s="105"/>
      <c r="FL1733" s="105"/>
      <c r="FM1733" s="105"/>
      <c r="FN1733" s="105"/>
      <c r="FO1733" s="105"/>
    </row>
    <row r="1734" spans="167:171" hidden="1">
      <c r="FK1734" s="105"/>
      <c r="FL1734" s="105"/>
      <c r="FM1734" s="105"/>
      <c r="FN1734" s="105"/>
      <c r="FO1734" s="105"/>
    </row>
    <row r="1735" spans="167:171" hidden="1">
      <c r="FK1735" s="105"/>
      <c r="FL1735" s="105"/>
      <c r="FM1735" s="105"/>
      <c r="FN1735" s="105"/>
      <c r="FO1735" s="105"/>
    </row>
    <row r="1736" spans="167:171" hidden="1">
      <c r="FK1736" s="105"/>
      <c r="FL1736" s="105"/>
      <c r="FM1736" s="105"/>
      <c r="FN1736" s="105"/>
      <c r="FO1736" s="105"/>
    </row>
    <row r="1737" spans="167:171" hidden="1">
      <c r="FK1737" s="105"/>
      <c r="FL1737" s="105"/>
      <c r="FM1737" s="105"/>
      <c r="FN1737" s="105"/>
      <c r="FO1737" s="105"/>
    </row>
    <row r="1738" spans="167:171" hidden="1">
      <c r="FK1738" s="105"/>
      <c r="FL1738" s="105"/>
      <c r="FM1738" s="105"/>
      <c r="FN1738" s="105"/>
      <c r="FO1738" s="105"/>
    </row>
    <row r="1739" spans="167:171" hidden="1">
      <c r="FK1739" s="105"/>
      <c r="FL1739" s="105"/>
      <c r="FM1739" s="105"/>
      <c r="FN1739" s="105"/>
      <c r="FO1739" s="105"/>
    </row>
    <row r="1740" spans="167:171" hidden="1">
      <c r="FK1740" s="105"/>
      <c r="FL1740" s="105"/>
      <c r="FM1740" s="105"/>
      <c r="FN1740" s="105"/>
      <c r="FO1740" s="105"/>
    </row>
    <row r="1741" spans="167:171" hidden="1">
      <c r="FK1741" s="105"/>
      <c r="FL1741" s="105"/>
      <c r="FM1741" s="105"/>
      <c r="FN1741" s="105"/>
      <c r="FO1741" s="105"/>
    </row>
    <row r="1742" spans="167:171" hidden="1">
      <c r="FK1742" s="105"/>
      <c r="FL1742" s="105"/>
      <c r="FM1742" s="105"/>
      <c r="FN1742" s="105"/>
      <c r="FO1742" s="105"/>
    </row>
    <row r="1743" spans="167:171" hidden="1">
      <c r="FK1743" s="105"/>
      <c r="FL1743" s="105"/>
      <c r="FM1743" s="105"/>
      <c r="FN1743" s="105"/>
      <c r="FO1743" s="105"/>
    </row>
    <row r="1744" spans="167:171" hidden="1">
      <c r="FK1744" s="105"/>
      <c r="FL1744" s="105"/>
      <c r="FM1744" s="105"/>
      <c r="FN1744" s="105"/>
      <c r="FO1744" s="105"/>
    </row>
    <row r="1745" spans="167:171" hidden="1">
      <c r="FK1745" s="105"/>
      <c r="FL1745" s="105"/>
      <c r="FM1745" s="105"/>
      <c r="FN1745" s="105"/>
      <c r="FO1745" s="105"/>
    </row>
    <row r="1746" spans="167:171" hidden="1">
      <c r="FK1746" s="105"/>
      <c r="FL1746" s="105"/>
      <c r="FM1746" s="105"/>
      <c r="FN1746" s="105"/>
      <c r="FO1746" s="105"/>
    </row>
    <row r="1747" spans="167:171" hidden="1">
      <c r="FK1747" s="105"/>
      <c r="FL1747" s="105"/>
      <c r="FM1747" s="105"/>
      <c r="FN1747" s="105"/>
      <c r="FO1747" s="105"/>
    </row>
    <row r="1748" spans="167:171" hidden="1">
      <c r="FK1748" s="105"/>
      <c r="FL1748" s="105"/>
      <c r="FM1748" s="105"/>
      <c r="FN1748" s="105"/>
      <c r="FO1748" s="105"/>
    </row>
    <row r="1749" spans="167:171" hidden="1">
      <c r="FK1749" s="105"/>
      <c r="FL1749" s="105"/>
      <c r="FM1749" s="105"/>
      <c r="FN1749" s="105"/>
      <c r="FO1749" s="105"/>
    </row>
    <row r="1750" spans="167:171" hidden="1">
      <c r="FK1750" s="105"/>
      <c r="FL1750" s="105"/>
      <c r="FM1750" s="105"/>
      <c r="FN1750" s="105"/>
      <c r="FO1750" s="105"/>
    </row>
    <row r="1751" spans="167:171" hidden="1">
      <c r="FK1751" s="105"/>
      <c r="FL1751" s="105"/>
      <c r="FM1751" s="105"/>
      <c r="FN1751" s="105"/>
      <c r="FO1751" s="105"/>
    </row>
    <row r="1752" spans="167:171" hidden="1">
      <c r="FK1752" s="105"/>
      <c r="FL1752" s="105"/>
      <c r="FM1752" s="105"/>
      <c r="FN1752" s="105"/>
      <c r="FO1752" s="105"/>
    </row>
    <row r="1753" spans="167:171" hidden="1">
      <c r="FK1753" s="105"/>
      <c r="FL1753" s="105"/>
      <c r="FM1753" s="105"/>
      <c r="FN1753" s="105"/>
      <c r="FO1753" s="105"/>
    </row>
    <row r="1754" spans="167:171" hidden="1">
      <c r="FK1754" s="105"/>
      <c r="FL1754" s="105"/>
      <c r="FM1754" s="105"/>
      <c r="FN1754" s="105"/>
      <c r="FO1754" s="105"/>
    </row>
    <row r="1755" spans="167:171" hidden="1">
      <c r="FK1755" s="105"/>
      <c r="FL1755" s="105"/>
      <c r="FM1755" s="105"/>
      <c r="FN1755" s="105"/>
      <c r="FO1755" s="105"/>
    </row>
    <row r="1756" spans="167:171" hidden="1">
      <c r="FK1756" s="105"/>
      <c r="FL1756" s="105"/>
      <c r="FM1756" s="105"/>
      <c r="FN1756" s="105"/>
      <c r="FO1756" s="105"/>
    </row>
    <row r="1757" spans="167:171" hidden="1">
      <c r="FK1757" s="105"/>
      <c r="FL1757" s="105"/>
      <c r="FM1757" s="105"/>
      <c r="FN1757" s="105"/>
      <c r="FO1757" s="105"/>
    </row>
    <row r="1758" spans="167:171" hidden="1">
      <c r="FK1758" s="105"/>
      <c r="FL1758" s="105"/>
      <c r="FM1758" s="105"/>
      <c r="FN1758" s="105"/>
      <c r="FO1758" s="105"/>
    </row>
    <row r="1759" spans="167:171" hidden="1">
      <c r="FK1759" s="105"/>
      <c r="FL1759" s="105"/>
      <c r="FM1759" s="105"/>
      <c r="FN1759" s="105"/>
      <c r="FO1759" s="105"/>
    </row>
    <row r="1760" spans="167:171" hidden="1">
      <c r="FK1760" s="105"/>
      <c r="FL1760" s="105"/>
      <c r="FM1760" s="105"/>
      <c r="FN1760" s="105"/>
      <c r="FO1760" s="105"/>
    </row>
    <row r="1761" spans="167:171" hidden="1">
      <c r="FK1761" s="105"/>
      <c r="FL1761" s="105"/>
      <c r="FM1761" s="105"/>
      <c r="FN1761" s="105"/>
      <c r="FO1761" s="105"/>
    </row>
    <row r="1762" spans="167:171" hidden="1">
      <c r="FK1762" s="105"/>
      <c r="FL1762" s="105"/>
      <c r="FM1762" s="105"/>
      <c r="FN1762" s="105"/>
      <c r="FO1762" s="105"/>
    </row>
    <row r="1763" spans="167:171" hidden="1">
      <c r="FK1763" s="105"/>
      <c r="FL1763" s="105"/>
      <c r="FM1763" s="105"/>
      <c r="FN1763" s="105"/>
      <c r="FO1763" s="105"/>
    </row>
    <row r="1764" spans="167:171" hidden="1">
      <c r="FK1764" s="105"/>
      <c r="FL1764" s="105"/>
      <c r="FM1764" s="105"/>
      <c r="FN1764" s="105"/>
      <c r="FO1764" s="105"/>
    </row>
    <row r="1765" spans="167:171" hidden="1">
      <c r="FK1765" s="105"/>
      <c r="FL1765" s="105"/>
      <c r="FM1765" s="105"/>
      <c r="FN1765" s="105"/>
      <c r="FO1765" s="105"/>
    </row>
    <row r="1766" spans="167:171" hidden="1">
      <c r="FK1766" s="105"/>
      <c r="FL1766" s="105"/>
      <c r="FM1766" s="105"/>
      <c r="FN1766" s="105"/>
      <c r="FO1766" s="105"/>
    </row>
    <row r="1767" spans="167:171" hidden="1">
      <c r="FK1767" s="105"/>
      <c r="FL1767" s="105"/>
      <c r="FM1767" s="105"/>
      <c r="FN1767" s="105"/>
      <c r="FO1767" s="105"/>
    </row>
    <row r="1768" spans="167:171" hidden="1">
      <c r="FK1768" s="105"/>
      <c r="FL1768" s="105"/>
      <c r="FM1768" s="105"/>
      <c r="FN1768" s="105"/>
      <c r="FO1768" s="105"/>
    </row>
    <row r="1769" spans="167:171" hidden="1">
      <c r="FK1769" s="105"/>
      <c r="FL1769" s="105"/>
      <c r="FM1769" s="105"/>
      <c r="FN1769" s="105"/>
      <c r="FO1769" s="105"/>
    </row>
    <row r="1770" spans="167:171" hidden="1">
      <c r="FK1770" s="105"/>
      <c r="FL1770" s="105"/>
      <c r="FM1770" s="105"/>
      <c r="FN1770" s="105"/>
      <c r="FO1770" s="105"/>
    </row>
    <row r="1771" spans="167:171" hidden="1">
      <c r="FK1771" s="105"/>
      <c r="FL1771" s="105"/>
      <c r="FM1771" s="105"/>
      <c r="FN1771" s="105"/>
      <c r="FO1771" s="105"/>
    </row>
    <row r="1772" spans="167:171" hidden="1">
      <c r="FK1772" s="105"/>
      <c r="FL1772" s="105"/>
      <c r="FM1772" s="105"/>
      <c r="FN1772" s="105"/>
      <c r="FO1772" s="105"/>
    </row>
    <row r="1773" spans="167:171" hidden="1">
      <c r="FK1773" s="105"/>
      <c r="FL1773" s="105"/>
      <c r="FM1773" s="105"/>
      <c r="FN1773" s="105"/>
      <c r="FO1773" s="105"/>
    </row>
    <row r="1774" spans="167:171" hidden="1">
      <c r="FK1774" s="105"/>
      <c r="FL1774" s="105"/>
      <c r="FM1774" s="105"/>
      <c r="FN1774" s="105"/>
      <c r="FO1774" s="105"/>
    </row>
    <row r="1775" spans="167:171" hidden="1">
      <c r="FK1775" s="105"/>
      <c r="FL1775" s="105"/>
      <c r="FM1775" s="105"/>
      <c r="FN1775" s="105"/>
      <c r="FO1775" s="105"/>
    </row>
    <row r="1776" spans="167:171" hidden="1">
      <c r="FK1776" s="105"/>
      <c r="FL1776" s="105"/>
      <c r="FM1776" s="105"/>
      <c r="FN1776" s="105"/>
      <c r="FO1776" s="105"/>
    </row>
    <row r="1777" spans="167:171" hidden="1">
      <c r="FK1777" s="105"/>
      <c r="FL1777" s="105"/>
      <c r="FM1777" s="105"/>
      <c r="FN1777" s="105"/>
      <c r="FO1777" s="105"/>
    </row>
    <row r="1778" spans="167:171" hidden="1">
      <c r="FK1778" s="105"/>
      <c r="FL1778" s="105"/>
      <c r="FM1778" s="105"/>
      <c r="FN1778" s="105"/>
      <c r="FO1778" s="105"/>
    </row>
    <row r="1779" spans="167:171" hidden="1">
      <c r="FK1779" s="105"/>
      <c r="FL1779" s="105"/>
      <c r="FM1779" s="105"/>
      <c r="FN1779" s="105"/>
      <c r="FO1779" s="105"/>
    </row>
    <row r="1780" spans="167:171" hidden="1">
      <c r="FK1780" s="105"/>
      <c r="FL1780" s="105"/>
      <c r="FM1780" s="105"/>
      <c r="FN1780" s="105"/>
      <c r="FO1780" s="105"/>
    </row>
    <row r="1781" spans="167:171" hidden="1">
      <c r="FK1781" s="105"/>
      <c r="FL1781" s="105"/>
      <c r="FM1781" s="105"/>
      <c r="FN1781" s="105"/>
      <c r="FO1781" s="105"/>
    </row>
    <row r="1782" spans="167:171" hidden="1">
      <c r="FK1782" s="105"/>
      <c r="FL1782" s="105"/>
      <c r="FM1782" s="105"/>
      <c r="FN1782" s="105"/>
      <c r="FO1782" s="105"/>
    </row>
    <row r="1783" spans="167:171" hidden="1">
      <c r="FK1783" s="105"/>
      <c r="FL1783" s="105"/>
      <c r="FM1783" s="105"/>
      <c r="FN1783" s="105"/>
      <c r="FO1783" s="105"/>
    </row>
    <row r="1784" spans="167:171" hidden="1">
      <c r="FK1784" s="105"/>
      <c r="FL1784" s="105"/>
      <c r="FM1784" s="105"/>
      <c r="FN1784" s="105"/>
      <c r="FO1784" s="105"/>
    </row>
    <row r="1785" spans="167:171" hidden="1">
      <c r="FK1785" s="105"/>
      <c r="FL1785" s="105"/>
      <c r="FM1785" s="105"/>
      <c r="FN1785" s="105"/>
      <c r="FO1785" s="105"/>
    </row>
    <row r="1786" spans="167:171" hidden="1">
      <c r="FK1786" s="105"/>
      <c r="FL1786" s="105"/>
      <c r="FM1786" s="105"/>
      <c r="FN1786" s="105"/>
      <c r="FO1786" s="105"/>
    </row>
    <row r="1787" spans="167:171" hidden="1">
      <c r="FK1787" s="105"/>
      <c r="FL1787" s="105"/>
      <c r="FM1787" s="105"/>
      <c r="FN1787" s="105"/>
      <c r="FO1787" s="105"/>
    </row>
    <row r="1788" spans="167:171" hidden="1">
      <c r="FK1788" s="105"/>
      <c r="FL1788" s="105"/>
      <c r="FM1788" s="105"/>
      <c r="FN1788" s="105"/>
      <c r="FO1788" s="105"/>
    </row>
    <row r="1789" spans="167:171" hidden="1">
      <c r="FK1789" s="105"/>
      <c r="FL1789" s="105"/>
      <c r="FM1789" s="105"/>
      <c r="FN1789" s="105"/>
      <c r="FO1789" s="105"/>
    </row>
    <row r="1790" spans="167:171" hidden="1">
      <c r="FK1790" s="105"/>
      <c r="FL1790" s="105"/>
      <c r="FM1790" s="105"/>
      <c r="FN1790" s="105"/>
      <c r="FO1790" s="105"/>
    </row>
    <row r="1791" spans="167:171" hidden="1">
      <c r="FK1791" s="105"/>
      <c r="FL1791" s="105"/>
      <c r="FM1791" s="105"/>
      <c r="FN1791" s="105"/>
      <c r="FO1791" s="105"/>
    </row>
    <row r="1792" spans="167:171" hidden="1">
      <c r="FK1792" s="105"/>
      <c r="FL1792" s="105"/>
      <c r="FM1792" s="105"/>
      <c r="FN1792" s="105"/>
      <c r="FO1792" s="105"/>
    </row>
    <row r="1793" spans="167:171" hidden="1">
      <c r="FK1793" s="105"/>
      <c r="FL1793" s="105"/>
      <c r="FM1793" s="105"/>
      <c r="FN1793" s="105"/>
      <c r="FO1793" s="105"/>
    </row>
    <row r="1794" spans="167:171" hidden="1">
      <c r="FK1794" s="105"/>
      <c r="FL1794" s="105"/>
      <c r="FM1794" s="105"/>
      <c r="FN1794" s="105"/>
      <c r="FO1794" s="105"/>
    </row>
    <row r="1795" spans="167:171" hidden="1">
      <c r="FK1795" s="105"/>
      <c r="FL1795" s="105"/>
      <c r="FM1795" s="105"/>
      <c r="FN1795" s="105"/>
      <c r="FO1795" s="105"/>
    </row>
    <row r="1796" spans="167:171" hidden="1">
      <c r="FK1796" s="105"/>
      <c r="FL1796" s="105"/>
      <c r="FM1796" s="105"/>
      <c r="FN1796" s="105"/>
      <c r="FO1796" s="105"/>
    </row>
    <row r="1797" spans="167:171" hidden="1">
      <c r="FK1797" s="105"/>
      <c r="FL1797" s="105"/>
      <c r="FM1797" s="105"/>
      <c r="FN1797" s="105"/>
      <c r="FO1797" s="105"/>
    </row>
    <row r="1798" spans="167:171" hidden="1">
      <c r="FK1798" s="105"/>
      <c r="FL1798" s="105"/>
      <c r="FM1798" s="105"/>
      <c r="FN1798" s="105"/>
      <c r="FO1798" s="105"/>
    </row>
    <row r="1799" spans="167:171" hidden="1">
      <c r="FK1799" s="105"/>
      <c r="FL1799" s="105"/>
      <c r="FM1799" s="105"/>
      <c r="FN1799" s="105"/>
      <c r="FO1799" s="105"/>
    </row>
    <row r="1800" spans="167:171" hidden="1">
      <c r="FK1800" s="105"/>
      <c r="FL1800" s="105"/>
      <c r="FM1800" s="105"/>
      <c r="FN1800" s="105"/>
      <c r="FO1800" s="105"/>
    </row>
    <row r="1801" spans="167:171" hidden="1">
      <c r="FK1801" s="105"/>
      <c r="FL1801" s="105"/>
      <c r="FM1801" s="105"/>
      <c r="FN1801" s="105"/>
      <c r="FO1801" s="105"/>
    </row>
    <row r="1802" spans="167:171" hidden="1">
      <c r="FK1802" s="105"/>
      <c r="FL1802" s="105"/>
      <c r="FM1802" s="105"/>
      <c r="FN1802" s="105"/>
      <c r="FO1802" s="105"/>
    </row>
    <row r="1803" spans="167:171" hidden="1">
      <c r="FK1803" s="105"/>
      <c r="FL1803" s="105"/>
      <c r="FM1803" s="105"/>
      <c r="FN1803" s="105"/>
      <c r="FO1803" s="105"/>
    </row>
    <row r="1804" spans="167:171" hidden="1">
      <c r="FK1804" s="105"/>
      <c r="FL1804" s="105"/>
      <c r="FM1804" s="105"/>
      <c r="FN1804" s="105"/>
      <c r="FO1804" s="105"/>
    </row>
    <row r="1805" spans="167:171" hidden="1">
      <c r="FK1805" s="105"/>
      <c r="FL1805" s="105"/>
      <c r="FM1805" s="105"/>
      <c r="FN1805" s="105"/>
      <c r="FO1805" s="105"/>
    </row>
    <row r="1806" spans="167:171" hidden="1">
      <c r="FK1806" s="105"/>
      <c r="FL1806" s="105"/>
      <c r="FM1806" s="105"/>
      <c r="FN1806" s="105"/>
      <c r="FO1806" s="105"/>
    </row>
    <row r="1807" spans="167:171" hidden="1">
      <c r="FK1807" s="105"/>
      <c r="FL1807" s="105"/>
      <c r="FM1807" s="105"/>
      <c r="FN1807" s="105"/>
      <c r="FO1807" s="105"/>
    </row>
    <row r="1808" spans="167:171" hidden="1">
      <c r="FK1808" s="105"/>
      <c r="FL1808" s="105"/>
      <c r="FM1808" s="105"/>
      <c r="FN1808" s="105"/>
      <c r="FO1808" s="105"/>
    </row>
    <row r="1809" spans="167:171" hidden="1">
      <c r="FK1809" s="105"/>
      <c r="FL1809" s="105"/>
      <c r="FM1809" s="105"/>
      <c r="FN1809" s="105"/>
      <c r="FO1809" s="105"/>
    </row>
    <row r="1810" spans="167:171" hidden="1">
      <c r="FK1810" s="105"/>
      <c r="FL1810" s="105"/>
      <c r="FM1810" s="105"/>
      <c r="FN1810" s="105"/>
      <c r="FO1810" s="105"/>
    </row>
    <row r="1811" spans="167:171" hidden="1">
      <c r="FK1811" s="105"/>
      <c r="FL1811" s="105"/>
      <c r="FM1811" s="105"/>
      <c r="FN1811" s="105"/>
      <c r="FO1811" s="105"/>
    </row>
    <row r="1812" spans="167:171" hidden="1">
      <c r="FK1812" s="105"/>
      <c r="FL1812" s="105"/>
      <c r="FM1812" s="105"/>
      <c r="FN1812" s="105"/>
      <c r="FO1812" s="105"/>
    </row>
    <row r="1813" spans="167:171" hidden="1">
      <c r="FK1813" s="105"/>
      <c r="FL1813" s="105"/>
      <c r="FM1813" s="105"/>
      <c r="FN1813" s="105"/>
      <c r="FO1813" s="105"/>
    </row>
    <row r="1814" spans="167:171" hidden="1">
      <c r="FK1814" s="105"/>
      <c r="FL1814" s="105"/>
      <c r="FM1814" s="105"/>
      <c r="FN1814" s="105"/>
      <c r="FO1814" s="105"/>
    </row>
    <row r="1815" spans="167:171" hidden="1">
      <c r="FK1815" s="105"/>
      <c r="FL1815" s="105"/>
      <c r="FM1815" s="105"/>
      <c r="FN1815" s="105"/>
      <c r="FO1815" s="105"/>
    </row>
    <row r="1816" spans="167:171" hidden="1">
      <c r="FK1816" s="105"/>
      <c r="FL1816" s="105"/>
      <c r="FM1816" s="105"/>
      <c r="FN1816" s="105"/>
      <c r="FO1816" s="105"/>
    </row>
    <row r="1817" spans="167:171" hidden="1">
      <c r="FK1817" s="105"/>
      <c r="FL1817" s="105"/>
      <c r="FM1817" s="105"/>
      <c r="FN1817" s="105"/>
      <c r="FO1817" s="105"/>
    </row>
    <row r="1818" spans="167:171" hidden="1">
      <c r="FK1818" s="105"/>
      <c r="FL1818" s="105"/>
      <c r="FM1818" s="105"/>
      <c r="FN1818" s="105"/>
      <c r="FO1818" s="105"/>
    </row>
    <row r="1819" spans="167:171" hidden="1">
      <c r="FK1819" s="105"/>
      <c r="FL1819" s="105"/>
      <c r="FM1819" s="105"/>
      <c r="FN1819" s="105"/>
      <c r="FO1819" s="105"/>
    </row>
    <row r="1820" spans="167:171" hidden="1">
      <c r="FK1820" s="105"/>
      <c r="FL1820" s="105"/>
      <c r="FM1820" s="105"/>
      <c r="FN1820" s="105"/>
      <c r="FO1820" s="105"/>
    </row>
    <row r="1821" spans="167:171" hidden="1">
      <c r="FK1821" s="105"/>
      <c r="FL1821" s="105"/>
      <c r="FM1821" s="105"/>
      <c r="FN1821" s="105"/>
      <c r="FO1821" s="105"/>
    </row>
    <row r="1822" spans="167:171" hidden="1">
      <c r="FK1822" s="105"/>
      <c r="FL1822" s="105"/>
      <c r="FM1822" s="105"/>
      <c r="FN1822" s="105"/>
      <c r="FO1822" s="105"/>
    </row>
    <row r="1823" spans="167:171" hidden="1">
      <c r="FK1823" s="105"/>
      <c r="FL1823" s="105"/>
      <c r="FM1823" s="105"/>
      <c r="FN1823" s="105"/>
      <c r="FO1823" s="105"/>
    </row>
    <row r="1824" spans="167:171" hidden="1">
      <c r="FK1824" s="105"/>
      <c r="FL1824" s="105"/>
      <c r="FM1824" s="105"/>
      <c r="FN1824" s="105"/>
      <c r="FO1824" s="105"/>
    </row>
    <row r="1825" spans="167:171" hidden="1">
      <c r="FK1825" s="105"/>
      <c r="FL1825" s="105"/>
      <c r="FM1825" s="105"/>
      <c r="FN1825" s="105"/>
      <c r="FO1825" s="105"/>
    </row>
    <row r="1826" spans="167:171" hidden="1">
      <c r="FK1826" s="105"/>
      <c r="FL1826" s="105"/>
      <c r="FM1826" s="105"/>
      <c r="FN1826" s="105"/>
      <c r="FO1826" s="105"/>
    </row>
    <row r="1827" spans="167:171" hidden="1">
      <c r="FK1827" s="105"/>
      <c r="FL1827" s="105"/>
      <c r="FM1827" s="105"/>
      <c r="FN1827" s="105"/>
      <c r="FO1827" s="105"/>
    </row>
    <row r="1828" spans="167:171" hidden="1">
      <c r="FK1828" s="105"/>
      <c r="FL1828" s="105"/>
      <c r="FM1828" s="105"/>
      <c r="FN1828" s="105"/>
      <c r="FO1828" s="105"/>
    </row>
    <row r="1829" spans="167:171" hidden="1">
      <c r="FK1829" s="105"/>
      <c r="FL1829" s="105"/>
      <c r="FM1829" s="105"/>
      <c r="FN1829" s="105"/>
      <c r="FO1829" s="105"/>
    </row>
    <row r="1830" spans="167:171" hidden="1">
      <c r="FK1830" s="105"/>
      <c r="FL1830" s="105"/>
      <c r="FM1830" s="105"/>
      <c r="FN1830" s="105"/>
      <c r="FO1830" s="105"/>
    </row>
    <row r="1831" spans="167:171" hidden="1">
      <c r="FK1831" s="105"/>
      <c r="FL1831" s="105"/>
      <c r="FM1831" s="105"/>
      <c r="FN1831" s="105"/>
      <c r="FO1831" s="105"/>
    </row>
    <row r="1832" spans="167:171" hidden="1">
      <c r="FK1832" s="105"/>
      <c r="FL1832" s="105"/>
      <c r="FM1832" s="105"/>
      <c r="FN1832" s="105"/>
      <c r="FO1832" s="105"/>
    </row>
    <row r="1833" spans="167:171" hidden="1">
      <c r="FK1833" s="105"/>
      <c r="FL1833" s="105"/>
      <c r="FM1833" s="105"/>
      <c r="FN1833" s="105"/>
      <c r="FO1833" s="105"/>
    </row>
    <row r="1834" spans="167:171" hidden="1">
      <c r="FK1834" s="105"/>
      <c r="FL1834" s="105"/>
      <c r="FM1834" s="105"/>
      <c r="FN1834" s="105"/>
      <c r="FO1834" s="105"/>
    </row>
    <row r="1835" spans="167:171" hidden="1">
      <c r="FK1835" s="105"/>
      <c r="FL1835" s="105"/>
      <c r="FM1835" s="105"/>
      <c r="FN1835" s="105"/>
      <c r="FO1835" s="105"/>
    </row>
    <row r="1836" spans="167:171" hidden="1">
      <c r="FK1836" s="105"/>
      <c r="FL1836" s="105"/>
      <c r="FM1836" s="105"/>
      <c r="FN1836" s="105"/>
      <c r="FO1836" s="105"/>
    </row>
    <row r="1837" spans="167:171" hidden="1">
      <c r="FK1837" s="105"/>
      <c r="FL1837" s="105"/>
      <c r="FM1837" s="105"/>
      <c r="FN1837" s="105"/>
      <c r="FO1837" s="105"/>
    </row>
    <row r="1838" spans="167:171" hidden="1">
      <c r="FK1838" s="105"/>
      <c r="FL1838" s="105"/>
      <c r="FM1838" s="105"/>
      <c r="FN1838" s="105"/>
      <c r="FO1838" s="105"/>
    </row>
    <row r="1839" spans="167:171" hidden="1">
      <c r="FK1839" s="105"/>
      <c r="FL1839" s="105"/>
      <c r="FM1839" s="105"/>
      <c r="FN1839" s="105"/>
      <c r="FO1839" s="105"/>
    </row>
    <row r="1840" spans="167:171" hidden="1">
      <c r="FK1840" s="105"/>
      <c r="FL1840" s="105"/>
      <c r="FM1840" s="105"/>
      <c r="FN1840" s="105"/>
      <c r="FO1840" s="105"/>
    </row>
    <row r="1841" spans="167:171" hidden="1">
      <c r="FK1841" s="105"/>
      <c r="FL1841" s="105"/>
      <c r="FM1841" s="105"/>
      <c r="FN1841" s="105"/>
      <c r="FO1841" s="105"/>
    </row>
    <row r="1842" spans="167:171" hidden="1">
      <c r="FK1842" s="105"/>
      <c r="FL1842" s="105"/>
      <c r="FM1842" s="105"/>
      <c r="FN1842" s="105"/>
      <c r="FO1842" s="105"/>
    </row>
    <row r="1843" spans="167:171" hidden="1">
      <c r="FK1843" s="105"/>
      <c r="FL1843" s="105"/>
      <c r="FM1843" s="105"/>
      <c r="FN1843" s="105"/>
      <c r="FO1843" s="105"/>
    </row>
    <row r="1844" spans="167:171" hidden="1">
      <c r="FK1844" s="105"/>
      <c r="FL1844" s="105"/>
      <c r="FM1844" s="105"/>
      <c r="FN1844" s="105"/>
      <c r="FO1844" s="105"/>
    </row>
    <row r="1845" spans="167:171" hidden="1">
      <c r="FK1845" s="105"/>
      <c r="FL1845" s="105"/>
      <c r="FM1845" s="105"/>
      <c r="FN1845" s="105"/>
      <c r="FO1845" s="105"/>
    </row>
    <row r="1846" spans="167:171" hidden="1">
      <c r="FK1846" s="105"/>
      <c r="FL1846" s="105"/>
      <c r="FM1846" s="105"/>
      <c r="FN1846" s="105"/>
      <c r="FO1846" s="105"/>
    </row>
    <row r="1847" spans="167:171" hidden="1">
      <c r="FK1847" s="105"/>
      <c r="FL1847" s="105"/>
      <c r="FM1847" s="105"/>
      <c r="FN1847" s="105"/>
      <c r="FO1847" s="105"/>
    </row>
    <row r="1848" spans="167:171" hidden="1">
      <c r="FK1848" s="105"/>
      <c r="FL1848" s="105"/>
      <c r="FM1848" s="105"/>
      <c r="FN1848" s="105"/>
      <c r="FO1848" s="105"/>
    </row>
    <row r="1849" spans="167:171" hidden="1">
      <c r="FK1849" s="105"/>
      <c r="FL1849" s="105"/>
      <c r="FM1849" s="105"/>
      <c r="FN1849" s="105"/>
      <c r="FO1849" s="105"/>
    </row>
    <row r="1850" spans="167:171" hidden="1">
      <c r="FK1850" s="105"/>
      <c r="FL1850" s="105"/>
      <c r="FM1850" s="105"/>
      <c r="FN1850" s="105"/>
      <c r="FO1850" s="105"/>
    </row>
    <row r="1851" spans="167:171" hidden="1">
      <c r="FK1851" s="105"/>
      <c r="FL1851" s="105"/>
      <c r="FM1851" s="105"/>
      <c r="FN1851" s="105"/>
      <c r="FO1851" s="105"/>
    </row>
    <row r="1852" spans="167:171" hidden="1">
      <c r="FK1852" s="105"/>
      <c r="FL1852" s="105"/>
      <c r="FM1852" s="105"/>
      <c r="FN1852" s="105"/>
      <c r="FO1852" s="105"/>
    </row>
    <row r="1853" spans="167:171" hidden="1">
      <c r="FK1853" s="105"/>
      <c r="FL1853" s="105"/>
      <c r="FM1853" s="105"/>
      <c r="FN1853" s="105"/>
      <c r="FO1853" s="105"/>
    </row>
    <row r="1854" spans="167:171" hidden="1">
      <c r="FK1854" s="105"/>
      <c r="FL1854" s="105"/>
      <c r="FM1854" s="105"/>
      <c r="FN1854" s="105"/>
      <c r="FO1854" s="105"/>
    </row>
    <row r="1855" spans="167:171" hidden="1">
      <c r="FK1855" s="105"/>
      <c r="FL1855" s="105"/>
      <c r="FM1855" s="105"/>
      <c r="FN1855" s="105"/>
      <c r="FO1855" s="105"/>
    </row>
    <row r="1856" spans="167:171" hidden="1">
      <c r="FK1856" s="105"/>
      <c r="FL1856" s="105"/>
      <c r="FM1856" s="105"/>
      <c r="FN1856" s="105"/>
      <c r="FO1856" s="105"/>
    </row>
    <row r="1857" spans="167:171" hidden="1">
      <c r="FK1857" s="105"/>
      <c r="FL1857" s="105"/>
      <c r="FM1857" s="105"/>
      <c r="FN1857" s="105"/>
      <c r="FO1857" s="105"/>
    </row>
    <row r="1858" spans="167:171" hidden="1">
      <c r="FK1858" s="105"/>
      <c r="FL1858" s="105"/>
      <c r="FM1858" s="105"/>
      <c r="FN1858" s="105"/>
      <c r="FO1858" s="105"/>
    </row>
    <row r="1859" spans="167:171" hidden="1">
      <c r="FK1859" s="105"/>
      <c r="FL1859" s="105"/>
      <c r="FM1859" s="105"/>
      <c r="FN1859" s="105"/>
      <c r="FO1859" s="105"/>
    </row>
    <row r="1860" spans="167:171" hidden="1">
      <c r="FK1860" s="105"/>
      <c r="FL1860" s="105"/>
      <c r="FM1860" s="105"/>
      <c r="FN1860" s="105"/>
      <c r="FO1860" s="105"/>
    </row>
    <row r="1861" spans="167:171" hidden="1">
      <c r="FK1861" s="105"/>
      <c r="FL1861" s="105"/>
      <c r="FM1861" s="105"/>
      <c r="FN1861" s="105"/>
      <c r="FO1861" s="105"/>
    </row>
    <row r="1862" spans="167:171" hidden="1">
      <c r="FK1862" s="105"/>
      <c r="FL1862" s="105"/>
      <c r="FM1862" s="105"/>
      <c r="FN1862" s="105"/>
      <c r="FO1862" s="105"/>
    </row>
    <row r="1863" spans="167:171" hidden="1">
      <c r="FK1863" s="105"/>
      <c r="FL1863" s="105"/>
      <c r="FM1863" s="105"/>
      <c r="FN1863" s="105"/>
      <c r="FO1863" s="105"/>
    </row>
    <row r="1864" spans="167:171" hidden="1">
      <c r="FK1864" s="105"/>
      <c r="FL1864" s="105"/>
      <c r="FM1864" s="105"/>
      <c r="FN1864" s="105"/>
      <c r="FO1864" s="105"/>
    </row>
    <row r="1865" spans="167:171" hidden="1">
      <c r="FK1865" s="105"/>
      <c r="FL1865" s="105"/>
      <c r="FM1865" s="105"/>
      <c r="FN1865" s="105"/>
      <c r="FO1865" s="105"/>
    </row>
    <row r="1866" spans="167:171" hidden="1">
      <c r="FK1866" s="105"/>
      <c r="FL1866" s="105"/>
      <c r="FM1866" s="105"/>
      <c r="FN1866" s="105"/>
      <c r="FO1866" s="105"/>
    </row>
    <row r="1867" spans="167:171" hidden="1">
      <c r="FK1867" s="105"/>
      <c r="FL1867" s="105"/>
      <c r="FM1867" s="105"/>
      <c r="FN1867" s="105"/>
      <c r="FO1867" s="105"/>
    </row>
    <row r="1868" spans="167:171" hidden="1">
      <c r="FK1868" s="105"/>
      <c r="FL1868" s="105"/>
      <c r="FM1868" s="105"/>
      <c r="FN1868" s="105"/>
      <c r="FO1868" s="105"/>
    </row>
    <row r="1869" spans="167:171" hidden="1">
      <c r="FK1869" s="105"/>
      <c r="FL1869" s="105"/>
      <c r="FM1869" s="105"/>
      <c r="FN1869" s="105"/>
      <c r="FO1869" s="105"/>
    </row>
    <row r="1870" spans="167:171" hidden="1">
      <c r="FK1870" s="105"/>
      <c r="FL1870" s="105"/>
      <c r="FM1870" s="105"/>
      <c r="FN1870" s="105"/>
      <c r="FO1870" s="105"/>
    </row>
    <row r="1871" spans="167:171" hidden="1">
      <c r="FK1871" s="105"/>
      <c r="FL1871" s="105"/>
      <c r="FM1871" s="105"/>
      <c r="FN1871" s="105"/>
      <c r="FO1871" s="105"/>
    </row>
    <row r="1872" spans="167:171" hidden="1">
      <c r="FK1872" s="105"/>
      <c r="FL1872" s="105"/>
      <c r="FM1872" s="105"/>
      <c r="FN1872" s="105"/>
      <c r="FO1872" s="105"/>
    </row>
    <row r="1873" spans="167:171" hidden="1">
      <c r="FK1873" s="105"/>
      <c r="FL1873" s="105"/>
      <c r="FM1873" s="105"/>
      <c r="FN1873" s="105"/>
      <c r="FO1873" s="105"/>
    </row>
    <row r="1874" spans="167:171" hidden="1">
      <c r="FK1874" s="105"/>
      <c r="FL1874" s="105"/>
      <c r="FM1874" s="105"/>
      <c r="FN1874" s="105"/>
      <c r="FO1874" s="105"/>
    </row>
    <row r="1875" spans="167:171" hidden="1">
      <c r="FK1875" s="105"/>
      <c r="FL1875" s="105"/>
      <c r="FM1875" s="105"/>
      <c r="FN1875" s="105"/>
      <c r="FO1875" s="105"/>
    </row>
    <row r="1876" spans="167:171" hidden="1">
      <c r="FK1876" s="105"/>
      <c r="FL1876" s="105"/>
      <c r="FM1876" s="105"/>
      <c r="FN1876" s="105"/>
      <c r="FO1876" s="105"/>
    </row>
    <row r="1877" spans="167:171" hidden="1">
      <c r="FK1877" s="105"/>
      <c r="FL1877" s="105"/>
      <c r="FM1877" s="105"/>
      <c r="FN1877" s="105"/>
      <c r="FO1877" s="105"/>
    </row>
    <row r="1878" spans="167:171" hidden="1">
      <c r="FK1878" s="105"/>
      <c r="FL1878" s="105"/>
      <c r="FM1878" s="105"/>
      <c r="FN1878" s="105"/>
      <c r="FO1878" s="105"/>
    </row>
    <row r="1879" spans="167:171" hidden="1">
      <c r="FK1879" s="105"/>
      <c r="FL1879" s="105"/>
      <c r="FM1879" s="105"/>
      <c r="FN1879" s="105"/>
      <c r="FO1879" s="105"/>
    </row>
    <row r="1880" spans="167:171" hidden="1">
      <c r="FK1880" s="105"/>
      <c r="FL1880" s="105"/>
      <c r="FM1880" s="105"/>
      <c r="FN1880" s="105"/>
      <c r="FO1880" s="105"/>
    </row>
    <row r="1881" spans="167:171" hidden="1">
      <c r="FK1881" s="105"/>
      <c r="FL1881" s="105"/>
      <c r="FM1881" s="105"/>
      <c r="FN1881" s="105"/>
      <c r="FO1881" s="105"/>
    </row>
    <row r="1882" spans="167:171" hidden="1">
      <c r="FK1882" s="105"/>
      <c r="FL1882" s="105"/>
      <c r="FM1882" s="105"/>
      <c r="FN1882" s="105"/>
      <c r="FO1882" s="105"/>
    </row>
    <row r="1883" spans="167:171" hidden="1"/>
    <row r="1884" spans="167:171" hidden="1"/>
    <row r="1885" spans="167:171"/>
    <row r="1886" spans="167:171"/>
    <row r="1887" spans="167:171"/>
    <row r="1888" spans="167:171"/>
    <row r="1889"/>
  </sheetData>
  <sheetProtection algorithmName="SHA-512" hashValue="MGKXN+yB0B6fAAynLvZ6AWrbVO4aX2yNM4uCJiui19Q45xJcDG8kMPDLqhvelGK0OJ8ZedYpJsWx0Xti35Ql0Q==" saltValue="9kEsLHya7l6tM5fFJFWoQw==" spinCount="100000" sheet="1" objects="1" scenarios="1" selectLockedCells="1"/>
  <mergeCells count="21">
    <mergeCell ref="A1:J1"/>
    <mergeCell ref="G9:H9"/>
    <mergeCell ref="G10:H10"/>
    <mergeCell ref="B3:D4"/>
    <mergeCell ref="F3:H4"/>
    <mergeCell ref="C33:D33"/>
    <mergeCell ref="C35:D35"/>
    <mergeCell ref="B22:B23"/>
    <mergeCell ref="B19:D19"/>
    <mergeCell ref="A22:A23"/>
    <mergeCell ref="A19:A20"/>
    <mergeCell ref="C56:D56"/>
    <mergeCell ref="C39:D39"/>
    <mergeCell ref="C43:D43"/>
    <mergeCell ref="C41:D41"/>
    <mergeCell ref="C42:D42"/>
    <mergeCell ref="C52:D52"/>
    <mergeCell ref="C54:D54"/>
    <mergeCell ref="B51:D51"/>
    <mergeCell ref="B40:D40"/>
    <mergeCell ref="B46:D46"/>
  </mergeCell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1CC62BD1-47B1-47A2-A211-077577333741}">
          <x14:formula1>
            <xm:f>Sheet1!$L$17:$L$19</xm:f>
          </x14:formula1>
          <xm:sqref>C22:D22</xm:sqref>
        </x14:dataValidation>
        <x14:dataValidation type="list" allowBlank="1" showInputMessage="1" showErrorMessage="1" xr:uid="{7471E077-2622-4663-9AF0-D8A455157E4F}">
          <x14:formula1>
            <xm:f>Sheet1!$G$18:$G$117</xm:f>
          </x14:formula1>
          <xm:sqref>C24:D24 D27</xm:sqref>
        </x14:dataValidation>
        <x14:dataValidation type="list" allowBlank="1" showInputMessage="1" showErrorMessage="1" xr:uid="{2BFF003F-2E78-4B03-86DD-BAFD4AA18775}">
          <x14:formula1>
            <xm:f>Sheet1!$H$9:$H$11</xm:f>
          </x14:formula1>
          <xm:sqref>B20</xm:sqref>
        </x14:dataValidation>
        <x14:dataValidation type="list" allowBlank="1" showInputMessage="1" showErrorMessage="1" xr:uid="{B1DAA35E-B704-4CDF-8EAC-066655B81C1F}">
          <x14:formula1>
            <xm:f>Sheet1!$G$18:$G$217</xm:f>
          </x14:formula1>
          <xm:sqref>C28:D28</xm:sqref>
        </x14:dataValidation>
        <x14:dataValidation type="list" allowBlank="1" showInputMessage="1" showErrorMessage="1" xr:uid="{3AFEA8FE-51B0-4336-9F29-0D7A34AD01FE}">
          <x14:formula1>
            <xm:f>Sheet1!$G$17:$G$67</xm:f>
          </x14:formula1>
          <xm:sqref>C32:D32 C34:D34 C53:D53 C55:D55</xm:sqref>
        </x14:dataValidation>
        <x14:dataValidation type="list" allowBlank="1" showInputMessage="1" showErrorMessage="1" xr:uid="{A8E77BAE-E1AC-4183-9D99-739A135DD7CA}">
          <x14:formula1>
            <xm:f>Sheet1!$G$17:$G$382</xm:f>
          </x14:formula1>
          <xm:sqref>C44:D45</xm:sqref>
        </x14:dataValidation>
        <x14:dataValidation type="list" allowBlank="1" showInputMessage="1" showErrorMessage="1" xr:uid="{A79C5996-C912-41C0-AC4F-D9A8550C4416}">
          <x14:formula1>
            <xm:f>Sheet1!$G$18:$G$1017</xm:f>
          </x14:formula1>
          <xm:sqref>C15</xm:sqref>
        </x14:dataValidation>
        <x14:dataValidation type="list" allowBlank="1" showInputMessage="1" showErrorMessage="1" xr:uid="{C4255918-AE59-4600-B9C6-5ADCCCC2DF3F}">
          <x14:formula1>
            <xm:f>Sheet1!$Q$15:$Q$114</xm:f>
          </x14:formula1>
          <xm:sqref>C21:D21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17A5-AC8B-4DD6-BC6C-6378E54C621F}">
  <dimension ref="D2:Q1017"/>
  <sheetViews>
    <sheetView topLeftCell="E95" workbookViewId="0">
      <selection activeCell="Q15" sqref="Q15:Q114"/>
    </sheetView>
  </sheetViews>
  <sheetFormatPr defaultRowHeight="15"/>
  <cols>
    <col min="4" max="4" width="27.28515625" customWidth="1"/>
    <col min="5" max="5" width="13.85546875" customWidth="1"/>
    <col min="6" max="6" width="22.140625" customWidth="1"/>
    <col min="10" max="10" width="23.7109375" customWidth="1"/>
    <col min="14" max="14" width="28.140625" customWidth="1"/>
    <col min="15" max="15" width="14.140625" customWidth="1"/>
    <col min="16" max="16" width="11.140625" customWidth="1"/>
  </cols>
  <sheetData>
    <row r="2" spans="4:17">
      <c r="D2" s="27"/>
      <c r="E2" s="20"/>
      <c r="F2" s="20"/>
    </row>
    <row r="3" spans="4:17">
      <c r="D3" s="27"/>
      <c r="E3" s="20"/>
      <c r="F3" s="20"/>
    </row>
    <row r="4" spans="4:17">
      <c r="D4" s="27"/>
      <c r="E4" s="20"/>
      <c r="F4" s="20"/>
    </row>
    <row r="5" spans="4:17">
      <c r="D5" s="27"/>
      <c r="E5" s="20"/>
      <c r="F5" s="20"/>
    </row>
    <row r="6" spans="4:17">
      <c r="D6" s="27"/>
      <c r="E6" s="20"/>
      <c r="F6" s="20"/>
    </row>
    <row r="9" spans="4:17">
      <c r="D9" s="2" t="s">
        <v>15</v>
      </c>
      <c r="E9" s="2" t="s">
        <v>2</v>
      </c>
      <c r="F9" s="4" t="s">
        <v>1</v>
      </c>
      <c r="H9" t="s">
        <v>14</v>
      </c>
      <c r="J9" s="30">
        <v>7563</v>
      </c>
      <c r="L9" s="31">
        <v>9832</v>
      </c>
      <c r="O9" s="30">
        <v>2392</v>
      </c>
      <c r="Q9">
        <v>0</v>
      </c>
    </row>
    <row r="10" spans="4:17">
      <c r="D10" s="3" t="s">
        <v>14</v>
      </c>
      <c r="E10" s="22">
        <v>7563</v>
      </c>
      <c r="F10" s="23">
        <v>9832</v>
      </c>
      <c r="H10" t="s">
        <v>46</v>
      </c>
      <c r="J10" s="30">
        <v>9075</v>
      </c>
      <c r="L10" s="31">
        <v>11797.6</v>
      </c>
      <c r="O10" s="30">
        <v>3025</v>
      </c>
      <c r="Q10">
        <v>3025</v>
      </c>
    </row>
    <row r="11" spans="4:17">
      <c r="D11" s="3" t="s">
        <v>13</v>
      </c>
      <c r="E11" s="22">
        <v>9075</v>
      </c>
      <c r="F11" s="23">
        <v>11797.6</v>
      </c>
      <c r="H11" t="s">
        <v>12</v>
      </c>
      <c r="J11" s="30">
        <v>11440</v>
      </c>
      <c r="L11" s="31">
        <v>14872</v>
      </c>
      <c r="O11" s="30">
        <v>4500</v>
      </c>
      <c r="Q11">
        <v>4500</v>
      </c>
    </row>
    <row r="12" spans="4:17">
      <c r="D12" s="3" t="s">
        <v>12</v>
      </c>
      <c r="E12" s="22">
        <v>11440</v>
      </c>
      <c r="F12" s="23">
        <v>14872</v>
      </c>
    </row>
    <row r="15" spans="4:17">
      <c r="Q15" s="38">
        <v>1</v>
      </c>
    </row>
    <row r="16" spans="4:17">
      <c r="Q16" s="38">
        <v>2</v>
      </c>
    </row>
    <row r="17" spans="4:17">
      <c r="G17">
        <v>0</v>
      </c>
      <c r="L17" t="s">
        <v>9</v>
      </c>
      <c r="Q17" s="38">
        <v>3</v>
      </c>
    </row>
    <row r="18" spans="4:17">
      <c r="D18" s="2" t="s">
        <v>11</v>
      </c>
      <c r="E18" s="2" t="s">
        <v>10</v>
      </c>
      <c r="G18">
        <v>1</v>
      </c>
      <c r="L18" t="s">
        <v>8</v>
      </c>
      <c r="Q18" s="38">
        <v>4</v>
      </c>
    </row>
    <row r="19" spans="4:17">
      <c r="D19" s="2" t="s">
        <v>9</v>
      </c>
      <c r="E19" s="22">
        <v>2392</v>
      </c>
      <c r="G19">
        <v>2</v>
      </c>
      <c r="L19" t="s">
        <v>7</v>
      </c>
      <c r="Q19" s="38">
        <v>5</v>
      </c>
    </row>
    <row r="20" spans="4:17">
      <c r="D20" s="2" t="s">
        <v>8</v>
      </c>
      <c r="E20" s="24">
        <v>3025</v>
      </c>
      <c r="G20">
        <v>3</v>
      </c>
      <c r="Q20" s="38">
        <v>6</v>
      </c>
    </row>
    <row r="21" spans="4:17">
      <c r="D21" s="2" t="s">
        <v>7</v>
      </c>
      <c r="E21" s="22">
        <v>4500</v>
      </c>
      <c r="G21">
        <v>4</v>
      </c>
      <c r="Q21" s="38">
        <v>7</v>
      </c>
    </row>
    <row r="22" spans="4:17">
      <c r="G22">
        <v>5</v>
      </c>
      <c r="Q22" s="38">
        <v>8</v>
      </c>
    </row>
    <row r="23" spans="4:17">
      <c r="G23">
        <v>6</v>
      </c>
      <c r="Q23" s="38">
        <v>9</v>
      </c>
    </row>
    <row r="24" spans="4:17">
      <c r="G24">
        <v>7</v>
      </c>
      <c r="Q24" s="38">
        <v>10</v>
      </c>
    </row>
    <row r="25" spans="4:17">
      <c r="G25">
        <v>8</v>
      </c>
      <c r="Q25" s="38">
        <v>11</v>
      </c>
    </row>
    <row r="26" spans="4:17">
      <c r="D26" s="7"/>
      <c r="E26" s="8"/>
      <c r="F26" s="8"/>
      <c r="G26" s="9">
        <v>9</v>
      </c>
      <c r="Q26" s="38">
        <v>12</v>
      </c>
    </row>
    <row r="27" spans="4:17">
      <c r="D27" s="9"/>
      <c r="E27" s="9"/>
      <c r="F27" s="9"/>
      <c r="G27" s="9">
        <v>10</v>
      </c>
      <c r="Q27" s="38">
        <v>13</v>
      </c>
    </row>
    <row r="28" spans="4:17">
      <c r="D28" s="9"/>
      <c r="E28" s="9"/>
      <c r="F28" s="9"/>
      <c r="G28" s="9">
        <v>11</v>
      </c>
      <c r="Q28" s="38">
        <v>14</v>
      </c>
    </row>
    <row r="29" spans="4:17">
      <c r="D29" s="7"/>
      <c r="E29" s="7"/>
      <c r="F29" s="7"/>
      <c r="G29" s="9">
        <v>12</v>
      </c>
      <c r="Q29" s="38">
        <v>15</v>
      </c>
    </row>
    <row r="30" spans="4:17">
      <c r="D30" s="5" t="s">
        <v>38</v>
      </c>
      <c r="E30" s="2" t="s">
        <v>2</v>
      </c>
      <c r="F30" s="2" t="s">
        <v>1</v>
      </c>
      <c r="G30" s="9">
        <v>13</v>
      </c>
      <c r="Q30" s="38">
        <v>16</v>
      </c>
    </row>
    <row r="31" spans="4:17">
      <c r="D31" s="6"/>
      <c r="E31" s="21" t="e">
        <f>('Health Economics'!C52*'Health Economics'!C53)/'Health Economics'!C45</f>
        <v>#DIV/0!</v>
      </c>
      <c r="F31" s="21" t="e">
        <f>('Health Economics'!D52*'Health Economics'!D53)/'Health Economics'!D45</f>
        <v>#DIV/0!</v>
      </c>
      <c r="G31" s="9">
        <v>14</v>
      </c>
      <c r="Q31" s="38">
        <v>17</v>
      </c>
    </row>
    <row r="32" spans="4:17">
      <c r="D32" s="7"/>
      <c r="E32" s="26"/>
      <c r="F32" s="26"/>
      <c r="G32" s="9">
        <v>15</v>
      </c>
      <c r="Q32" s="38">
        <v>18</v>
      </c>
    </row>
    <row r="33" spans="4:17">
      <c r="D33" s="7"/>
      <c r="E33" s="26"/>
      <c r="F33" s="26"/>
      <c r="G33" s="9">
        <v>16</v>
      </c>
      <c r="Q33" s="38">
        <v>19</v>
      </c>
    </row>
    <row r="34" spans="4:17">
      <c r="D34" s="7"/>
      <c r="E34" s="7"/>
      <c r="F34" s="7"/>
      <c r="G34" s="9">
        <v>17</v>
      </c>
      <c r="Q34" s="38">
        <v>20</v>
      </c>
    </row>
    <row r="35" spans="4:17">
      <c r="D35" s="5" t="s">
        <v>37</v>
      </c>
      <c r="E35" s="2" t="s">
        <v>2</v>
      </c>
      <c r="F35" s="2" t="s">
        <v>1</v>
      </c>
      <c r="G35" s="9">
        <v>18</v>
      </c>
      <c r="Q35" s="38">
        <v>21</v>
      </c>
    </row>
    <row r="36" spans="4:17">
      <c r="D36" s="6"/>
      <c r="E36" s="21" t="e">
        <f>('Health Economics'!C54*'Health Economics'!C55)/'Health Economics'!C45</f>
        <v>#DIV/0!</v>
      </c>
      <c r="F36" s="21" t="e">
        <f>('Health Economics'!D54*'Health Economics'!D55)/'Health Economics'!D45</f>
        <v>#DIV/0!</v>
      </c>
      <c r="G36" s="9">
        <v>19</v>
      </c>
      <c r="Q36" s="38">
        <v>22</v>
      </c>
    </row>
    <row r="37" spans="4:17">
      <c r="D37" s="18"/>
      <c r="E37" s="19"/>
      <c r="F37" s="19"/>
      <c r="G37" s="9">
        <v>20</v>
      </c>
      <c r="J37" s="1"/>
      <c r="K37" s="1"/>
      <c r="L37" s="1"/>
      <c r="M37" s="1"/>
      <c r="N37" s="1"/>
      <c r="O37" s="1"/>
      <c r="P37" s="1"/>
      <c r="Q37" s="38">
        <v>23</v>
      </c>
    </row>
    <row r="38" spans="4:17" ht="15.75" thickBot="1">
      <c r="D38" s="18"/>
      <c r="E38" s="19"/>
      <c r="F38" s="19"/>
      <c r="G38">
        <v>21</v>
      </c>
      <c r="J38" s="1"/>
      <c r="K38" s="1"/>
      <c r="L38" s="1"/>
      <c r="M38" s="1"/>
      <c r="N38" s="1"/>
      <c r="O38" s="1"/>
      <c r="P38" s="1"/>
      <c r="Q38" s="38">
        <v>24</v>
      </c>
    </row>
    <row r="39" spans="4:17" ht="15.75" thickBot="1">
      <c r="D39" s="18"/>
      <c r="E39" s="19"/>
      <c r="F39" s="19"/>
      <c r="G39">
        <v>22</v>
      </c>
      <c r="J39" s="10"/>
      <c r="K39" s="11" t="s">
        <v>2</v>
      </c>
      <c r="L39" s="12" t="s">
        <v>1</v>
      </c>
      <c r="M39" s="1"/>
      <c r="N39" s="1"/>
      <c r="O39" s="1"/>
      <c r="P39" s="1"/>
      <c r="Q39" s="38">
        <v>25</v>
      </c>
    </row>
    <row r="40" spans="4:17" ht="15.75" thickBot="1">
      <c r="D40" s="18"/>
      <c r="E40" s="19"/>
      <c r="F40" s="19"/>
      <c r="G40">
        <v>23</v>
      </c>
      <c r="J40" s="13" t="s">
        <v>49</v>
      </c>
      <c r="K40" s="10" t="e">
        <f>'Health Economics'!G24</f>
        <v>#DIV/0!</v>
      </c>
      <c r="L40" s="10" t="e">
        <f>'Health Economics'!H24</f>
        <v>#DIV/0!</v>
      </c>
      <c r="M40" s="1"/>
      <c r="N40" s="1"/>
      <c r="O40" s="16" t="s">
        <v>27</v>
      </c>
      <c r="P40" s="10" t="e">
        <f>'Health Economics'!G9</f>
        <v>#DIV/0!</v>
      </c>
      <c r="Q40" s="38">
        <v>26</v>
      </c>
    </row>
    <row r="41" spans="4:17" ht="15.75" thickBot="1">
      <c r="D41" s="27" t="s">
        <v>32</v>
      </c>
      <c r="E41" s="20">
        <f>'Health Economics'!C39</f>
        <v>0</v>
      </c>
      <c r="F41" s="20">
        <f>'Health Economics'!D39</f>
        <v>0</v>
      </c>
      <c r="G41">
        <v>24</v>
      </c>
      <c r="J41" s="10"/>
      <c r="K41" s="11" t="s">
        <v>2</v>
      </c>
      <c r="L41" s="12" t="s">
        <v>1</v>
      </c>
      <c r="M41" s="1"/>
      <c r="N41" s="1"/>
      <c r="O41" s="10" t="s">
        <v>41</v>
      </c>
      <c r="P41" s="17" t="e">
        <f>'Health Economics'!G10</f>
        <v>#DIV/0!</v>
      </c>
      <c r="Q41" s="38">
        <v>27</v>
      </c>
    </row>
    <row r="42" spans="4:17" ht="15.75" thickBot="1">
      <c r="D42" s="32" t="s">
        <v>31</v>
      </c>
      <c r="E42" s="20">
        <f>SUM('Health Economics'!C41:C42)</f>
        <v>0</v>
      </c>
      <c r="F42" s="20">
        <f>SUM('Health Economics'!D41:D42)</f>
        <v>0</v>
      </c>
      <c r="G42">
        <v>25</v>
      </c>
      <c r="J42" s="14" t="s">
        <v>51</v>
      </c>
      <c r="K42" s="10">
        <f>'Health Economics'!G34</f>
        <v>0</v>
      </c>
      <c r="L42" s="10">
        <f>'Health Economics'!H34</f>
        <v>0</v>
      </c>
      <c r="M42" s="1"/>
      <c r="N42" s="1"/>
      <c r="O42" s="1"/>
      <c r="P42" s="1"/>
      <c r="Q42" s="38">
        <v>28</v>
      </c>
    </row>
    <row r="43" spans="4:17" ht="15.75" thickBot="1">
      <c r="D43" s="32" t="s">
        <v>22</v>
      </c>
      <c r="E43" s="20">
        <f>'Health Economics'!C45</f>
        <v>0</v>
      </c>
      <c r="F43" s="20">
        <f>'Health Economics'!D45</f>
        <v>0</v>
      </c>
      <c r="G43">
        <v>26</v>
      </c>
      <c r="J43" s="10"/>
      <c r="K43" s="11" t="s">
        <v>2</v>
      </c>
      <c r="L43" s="12" t="s">
        <v>1</v>
      </c>
      <c r="M43" s="1"/>
      <c r="N43" s="1"/>
      <c r="O43" s="1"/>
      <c r="P43" s="1"/>
      <c r="Q43" s="38">
        <v>29</v>
      </c>
    </row>
    <row r="44" spans="4:17">
      <c r="D44" s="32" t="s">
        <v>30</v>
      </c>
      <c r="E44" s="20">
        <f>'Health Economics'!C56</f>
        <v>0</v>
      </c>
      <c r="F44" s="20">
        <f>'Health Economics'!C56</f>
        <v>0</v>
      </c>
      <c r="G44">
        <v>27</v>
      </c>
      <c r="J44" s="15" t="s">
        <v>29</v>
      </c>
      <c r="K44" s="10">
        <f>'Health Economics'!G46</f>
        <v>0</v>
      </c>
      <c r="L44" s="10">
        <f>'Health Economics'!H46</f>
        <v>0</v>
      </c>
      <c r="M44" s="1"/>
      <c r="N44" s="1"/>
      <c r="O44" s="1"/>
      <c r="P44" s="1"/>
      <c r="Q44" s="38">
        <v>30</v>
      </c>
    </row>
    <row r="45" spans="4:17">
      <c r="D45" s="32" t="s">
        <v>36</v>
      </c>
      <c r="E45" s="20" t="e">
        <f>('Health Economics'!C43*'Health Economics'!C44)/'Health Economics'!C45</f>
        <v>#DIV/0!</v>
      </c>
      <c r="F45" s="20" t="e">
        <f>('Health Economics'!D43*'Health Economics'!D44)/'Health Economics'!D45</f>
        <v>#DIV/0!</v>
      </c>
      <c r="G45" s="38">
        <v>28</v>
      </c>
      <c r="Q45" s="38">
        <v>31</v>
      </c>
    </row>
    <row r="46" spans="4:17">
      <c r="D46" s="32" t="s">
        <v>43</v>
      </c>
      <c r="E46" s="33" t="e">
        <f>SUM('Health Economics'!C47:C50)/'Health Economics'!C45</f>
        <v>#DIV/0!</v>
      </c>
      <c r="F46" s="33" t="e">
        <f>SUM('Health Economics'!D47:D50)/'Health Economics'!D45</f>
        <v>#DIV/0!</v>
      </c>
      <c r="G46" s="9">
        <v>29</v>
      </c>
      <c r="Q46" s="38">
        <v>32</v>
      </c>
    </row>
    <row r="47" spans="4:17">
      <c r="D47" s="32" t="s">
        <v>38</v>
      </c>
      <c r="E47" s="33" t="e">
        <f>Sheet1!E31</f>
        <v>#DIV/0!</v>
      </c>
      <c r="F47" s="33" t="e">
        <f>Sheet1!F31</f>
        <v>#DIV/0!</v>
      </c>
      <c r="G47" s="9">
        <v>30</v>
      </c>
      <c r="Q47" s="38">
        <v>33</v>
      </c>
    </row>
    <row r="48" spans="4:17">
      <c r="D48" s="32" t="s">
        <v>37</v>
      </c>
      <c r="E48" s="20" t="e">
        <f>Sheet1!E36</f>
        <v>#DIV/0!</v>
      </c>
      <c r="F48" s="20" t="e">
        <f>Sheet1!F36</f>
        <v>#DIV/0!</v>
      </c>
      <c r="G48" s="9">
        <v>31</v>
      </c>
      <c r="Q48" s="38">
        <v>34</v>
      </c>
    </row>
    <row r="49" spans="4:17">
      <c r="D49" s="9"/>
      <c r="E49" s="9"/>
      <c r="F49" s="9"/>
      <c r="G49" s="9">
        <v>32</v>
      </c>
      <c r="Q49" s="38">
        <v>35</v>
      </c>
    </row>
    <row r="50" spans="4:17">
      <c r="D50" s="7"/>
      <c r="E50" s="7"/>
      <c r="F50" s="7"/>
      <c r="G50" s="9">
        <v>33</v>
      </c>
      <c r="Q50" s="38">
        <v>36</v>
      </c>
    </row>
    <row r="51" spans="4:17">
      <c r="D51" s="5"/>
      <c r="E51" s="2"/>
      <c r="F51" s="2"/>
      <c r="G51" s="9">
        <v>34</v>
      </c>
      <c r="Q51" s="38">
        <v>37</v>
      </c>
    </row>
    <row r="52" spans="4:17">
      <c r="D52" s="6"/>
      <c r="E52" s="21"/>
      <c r="F52" s="21"/>
      <c r="G52" s="9">
        <v>35</v>
      </c>
      <c r="Q52" s="38">
        <v>38</v>
      </c>
    </row>
    <row r="53" spans="4:17">
      <c r="G53" s="9">
        <v>36</v>
      </c>
      <c r="Q53" s="38">
        <v>39</v>
      </c>
    </row>
    <row r="54" spans="4:17">
      <c r="G54" s="9">
        <v>37</v>
      </c>
      <c r="Q54" s="38">
        <v>40</v>
      </c>
    </row>
    <row r="55" spans="4:17">
      <c r="G55" s="9">
        <v>38</v>
      </c>
      <c r="Q55" s="38">
        <v>41</v>
      </c>
    </row>
    <row r="56" spans="4:17">
      <c r="G56" s="9">
        <v>39</v>
      </c>
      <c r="Q56" s="38">
        <v>42</v>
      </c>
    </row>
    <row r="57" spans="4:17">
      <c r="G57" s="9">
        <v>40</v>
      </c>
      <c r="Q57" s="38">
        <v>43</v>
      </c>
    </row>
    <row r="58" spans="4:17">
      <c r="G58">
        <v>41</v>
      </c>
      <c r="Q58" s="38">
        <v>44</v>
      </c>
    </row>
    <row r="59" spans="4:17">
      <c r="G59">
        <v>42</v>
      </c>
      <c r="Q59" s="38">
        <v>45</v>
      </c>
    </row>
    <row r="60" spans="4:17">
      <c r="G60">
        <v>43</v>
      </c>
      <c r="Q60" s="38">
        <v>46</v>
      </c>
    </row>
    <row r="61" spans="4:17">
      <c r="G61">
        <v>44</v>
      </c>
      <c r="Q61" s="38">
        <v>47</v>
      </c>
    </row>
    <row r="62" spans="4:17">
      <c r="G62">
        <v>45</v>
      </c>
      <c r="Q62" s="38">
        <v>48</v>
      </c>
    </row>
    <row r="63" spans="4:17">
      <c r="G63">
        <v>46</v>
      </c>
      <c r="Q63" s="38">
        <v>49</v>
      </c>
    </row>
    <row r="64" spans="4:17">
      <c r="G64">
        <v>47</v>
      </c>
      <c r="Q64" s="38">
        <v>50</v>
      </c>
    </row>
    <row r="65" spans="7:17">
      <c r="G65">
        <v>48</v>
      </c>
      <c r="Q65" s="38">
        <v>51</v>
      </c>
    </row>
    <row r="66" spans="7:17">
      <c r="G66" s="9">
        <v>49</v>
      </c>
      <c r="Q66" s="38">
        <v>52</v>
      </c>
    </row>
    <row r="67" spans="7:17">
      <c r="G67" s="9">
        <v>50</v>
      </c>
      <c r="Q67" s="38">
        <v>53</v>
      </c>
    </row>
    <row r="68" spans="7:17">
      <c r="G68" s="9">
        <v>51</v>
      </c>
      <c r="Q68" s="38">
        <v>54</v>
      </c>
    </row>
    <row r="69" spans="7:17">
      <c r="G69" s="9">
        <v>52</v>
      </c>
      <c r="Q69" s="38">
        <v>55</v>
      </c>
    </row>
    <row r="70" spans="7:17">
      <c r="G70" s="9">
        <v>53</v>
      </c>
      <c r="Q70" s="38">
        <v>56</v>
      </c>
    </row>
    <row r="71" spans="7:17">
      <c r="G71" s="9">
        <v>54</v>
      </c>
      <c r="Q71" s="38">
        <v>57</v>
      </c>
    </row>
    <row r="72" spans="7:17">
      <c r="G72" s="9">
        <v>55</v>
      </c>
      <c r="Q72" s="38">
        <v>58</v>
      </c>
    </row>
    <row r="73" spans="7:17">
      <c r="G73" s="9">
        <v>56</v>
      </c>
      <c r="Q73" s="38">
        <v>59</v>
      </c>
    </row>
    <row r="74" spans="7:17">
      <c r="G74" s="9">
        <v>57</v>
      </c>
      <c r="Q74" s="38">
        <v>60</v>
      </c>
    </row>
    <row r="75" spans="7:17">
      <c r="G75" s="9">
        <v>58</v>
      </c>
      <c r="Q75" s="38">
        <v>61</v>
      </c>
    </row>
    <row r="76" spans="7:17">
      <c r="G76" s="9">
        <v>59</v>
      </c>
      <c r="Q76" s="38">
        <v>62</v>
      </c>
    </row>
    <row r="77" spans="7:17">
      <c r="G77" s="9">
        <v>60</v>
      </c>
      <c r="Q77" s="38">
        <v>63</v>
      </c>
    </row>
    <row r="78" spans="7:17">
      <c r="G78">
        <v>61</v>
      </c>
      <c r="Q78" s="38">
        <v>64</v>
      </c>
    </row>
    <row r="79" spans="7:17">
      <c r="G79">
        <v>62</v>
      </c>
      <c r="Q79" s="38">
        <v>65</v>
      </c>
    </row>
    <row r="80" spans="7:17">
      <c r="G80">
        <v>63</v>
      </c>
      <c r="Q80" s="38">
        <v>66</v>
      </c>
    </row>
    <row r="81" spans="7:17">
      <c r="G81">
        <v>64</v>
      </c>
      <c r="Q81" s="38">
        <v>67</v>
      </c>
    </row>
    <row r="82" spans="7:17">
      <c r="G82">
        <v>65</v>
      </c>
      <c r="Q82" s="38">
        <v>68</v>
      </c>
    </row>
    <row r="83" spans="7:17">
      <c r="G83">
        <v>66</v>
      </c>
      <c r="Q83" s="38">
        <v>69</v>
      </c>
    </row>
    <row r="84" spans="7:17">
      <c r="G84">
        <v>67</v>
      </c>
      <c r="Q84" s="38">
        <v>70</v>
      </c>
    </row>
    <row r="85" spans="7:17">
      <c r="G85">
        <v>68</v>
      </c>
      <c r="Q85" s="38">
        <v>71</v>
      </c>
    </row>
    <row r="86" spans="7:17">
      <c r="G86" s="9">
        <v>69</v>
      </c>
      <c r="Q86" s="38">
        <v>72</v>
      </c>
    </row>
    <row r="87" spans="7:17">
      <c r="G87" s="9">
        <v>70</v>
      </c>
      <c r="Q87" s="38">
        <v>73</v>
      </c>
    </row>
    <row r="88" spans="7:17">
      <c r="G88" s="9">
        <v>71</v>
      </c>
      <c r="Q88" s="38">
        <v>74</v>
      </c>
    </row>
    <row r="89" spans="7:17">
      <c r="G89" s="9">
        <v>72</v>
      </c>
      <c r="Q89" s="38">
        <v>75</v>
      </c>
    </row>
    <row r="90" spans="7:17">
      <c r="G90" s="9">
        <v>73</v>
      </c>
      <c r="Q90" s="38">
        <v>76</v>
      </c>
    </row>
    <row r="91" spans="7:17">
      <c r="G91" s="9">
        <v>74</v>
      </c>
      <c r="Q91" s="38">
        <v>77</v>
      </c>
    </row>
    <row r="92" spans="7:17">
      <c r="G92" s="9">
        <v>75</v>
      </c>
      <c r="Q92" s="38">
        <v>78</v>
      </c>
    </row>
    <row r="93" spans="7:17">
      <c r="G93" s="9">
        <v>76</v>
      </c>
      <c r="Q93" s="38">
        <v>79</v>
      </c>
    </row>
    <row r="94" spans="7:17">
      <c r="G94" s="9">
        <v>77</v>
      </c>
      <c r="Q94" s="38">
        <v>80</v>
      </c>
    </row>
    <row r="95" spans="7:17">
      <c r="G95" s="9">
        <v>78</v>
      </c>
      <c r="Q95" s="38">
        <v>81</v>
      </c>
    </row>
    <row r="96" spans="7:17">
      <c r="G96" s="9">
        <v>79</v>
      </c>
      <c r="Q96" s="38">
        <v>82</v>
      </c>
    </row>
    <row r="97" spans="7:17">
      <c r="G97" s="9">
        <v>80</v>
      </c>
      <c r="Q97" s="38">
        <v>83</v>
      </c>
    </row>
    <row r="98" spans="7:17">
      <c r="G98">
        <v>81</v>
      </c>
      <c r="Q98" s="38">
        <v>84</v>
      </c>
    </row>
    <row r="99" spans="7:17">
      <c r="G99">
        <v>82</v>
      </c>
      <c r="Q99" s="38">
        <v>85</v>
      </c>
    </row>
    <row r="100" spans="7:17">
      <c r="G100">
        <v>83</v>
      </c>
      <c r="Q100" s="38">
        <v>86</v>
      </c>
    </row>
    <row r="101" spans="7:17">
      <c r="G101">
        <v>84</v>
      </c>
      <c r="Q101" s="38">
        <v>87</v>
      </c>
    </row>
    <row r="102" spans="7:17">
      <c r="G102">
        <v>85</v>
      </c>
      <c r="Q102" s="38">
        <v>88</v>
      </c>
    </row>
    <row r="103" spans="7:17">
      <c r="G103">
        <v>86</v>
      </c>
      <c r="Q103" s="38">
        <v>89</v>
      </c>
    </row>
    <row r="104" spans="7:17">
      <c r="G104">
        <v>87</v>
      </c>
      <c r="Q104" s="38">
        <v>90</v>
      </c>
    </row>
    <row r="105" spans="7:17">
      <c r="G105">
        <v>88</v>
      </c>
      <c r="Q105" s="38">
        <v>91</v>
      </c>
    </row>
    <row r="106" spans="7:17">
      <c r="G106" s="9">
        <v>89</v>
      </c>
      <c r="Q106" s="38">
        <v>92</v>
      </c>
    </row>
    <row r="107" spans="7:17">
      <c r="G107" s="9">
        <v>90</v>
      </c>
      <c r="Q107" s="38">
        <v>93</v>
      </c>
    </row>
    <row r="108" spans="7:17">
      <c r="G108" s="9">
        <v>91</v>
      </c>
      <c r="Q108" s="38">
        <v>94</v>
      </c>
    </row>
    <row r="109" spans="7:17">
      <c r="G109" s="9">
        <v>92</v>
      </c>
      <c r="Q109" s="38">
        <v>95</v>
      </c>
    </row>
    <row r="110" spans="7:17">
      <c r="G110" s="9">
        <v>93</v>
      </c>
      <c r="Q110" s="38">
        <v>96</v>
      </c>
    </row>
    <row r="111" spans="7:17">
      <c r="G111" s="9">
        <v>94</v>
      </c>
      <c r="Q111" s="38">
        <v>97</v>
      </c>
    </row>
    <row r="112" spans="7:17">
      <c r="G112" s="9">
        <v>95</v>
      </c>
      <c r="Q112" s="38">
        <v>98</v>
      </c>
    </row>
    <row r="113" spans="7:17">
      <c r="G113" s="9">
        <v>96</v>
      </c>
      <c r="Q113" s="38">
        <v>99</v>
      </c>
    </row>
    <row r="114" spans="7:17">
      <c r="G114" s="9">
        <v>97</v>
      </c>
      <c r="Q114" s="38">
        <v>100</v>
      </c>
    </row>
    <row r="115" spans="7:17">
      <c r="G115" s="9">
        <v>98</v>
      </c>
    </row>
    <row r="116" spans="7:17">
      <c r="G116" s="9">
        <v>99</v>
      </c>
    </row>
    <row r="117" spans="7:17">
      <c r="G117" s="9">
        <v>100</v>
      </c>
    </row>
    <row r="118" spans="7:17">
      <c r="G118">
        <v>101</v>
      </c>
    </row>
    <row r="119" spans="7:17">
      <c r="G119">
        <v>102</v>
      </c>
    </row>
    <row r="120" spans="7:17">
      <c r="G120">
        <v>103</v>
      </c>
    </row>
    <row r="121" spans="7:17">
      <c r="G121">
        <v>104</v>
      </c>
    </row>
    <row r="122" spans="7:17">
      <c r="G122">
        <v>105</v>
      </c>
    </row>
    <row r="123" spans="7:17">
      <c r="G123">
        <v>106</v>
      </c>
    </row>
    <row r="124" spans="7:17">
      <c r="G124" s="9">
        <v>107</v>
      </c>
    </row>
    <row r="125" spans="7:17">
      <c r="G125" s="9">
        <v>108</v>
      </c>
    </row>
    <row r="126" spans="7:17">
      <c r="G126" s="9">
        <v>109</v>
      </c>
    </row>
    <row r="127" spans="7:17">
      <c r="G127" s="9">
        <v>110</v>
      </c>
    </row>
    <row r="128" spans="7:17">
      <c r="G128" s="9">
        <v>111</v>
      </c>
    </row>
    <row r="129" spans="7:7">
      <c r="G129" s="9">
        <v>112</v>
      </c>
    </row>
    <row r="130" spans="7:7">
      <c r="G130" s="9">
        <v>113</v>
      </c>
    </row>
    <row r="131" spans="7:7">
      <c r="G131" s="9">
        <v>114</v>
      </c>
    </row>
    <row r="132" spans="7:7">
      <c r="G132" s="9">
        <v>115</v>
      </c>
    </row>
    <row r="133" spans="7:7">
      <c r="G133" s="9">
        <v>116</v>
      </c>
    </row>
    <row r="134" spans="7:7">
      <c r="G134" s="9">
        <v>117</v>
      </c>
    </row>
    <row r="135" spans="7:7">
      <c r="G135" s="9">
        <v>118</v>
      </c>
    </row>
    <row r="136" spans="7:7">
      <c r="G136">
        <v>119</v>
      </c>
    </row>
    <row r="137" spans="7:7">
      <c r="G137">
        <v>120</v>
      </c>
    </row>
    <row r="138" spans="7:7">
      <c r="G138">
        <v>121</v>
      </c>
    </row>
    <row r="139" spans="7:7">
      <c r="G139">
        <v>122</v>
      </c>
    </row>
    <row r="140" spans="7:7">
      <c r="G140">
        <v>123</v>
      </c>
    </row>
    <row r="141" spans="7:7">
      <c r="G141">
        <v>124</v>
      </c>
    </row>
    <row r="142" spans="7:7">
      <c r="G142" s="9">
        <v>125</v>
      </c>
    </row>
    <row r="143" spans="7:7">
      <c r="G143" s="9">
        <v>126</v>
      </c>
    </row>
    <row r="144" spans="7:7">
      <c r="G144" s="9">
        <v>127</v>
      </c>
    </row>
    <row r="145" spans="7:7">
      <c r="G145" s="9">
        <v>128</v>
      </c>
    </row>
    <row r="146" spans="7:7">
      <c r="G146" s="9">
        <v>129</v>
      </c>
    </row>
    <row r="147" spans="7:7">
      <c r="G147" s="9">
        <v>130</v>
      </c>
    </row>
    <row r="148" spans="7:7">
      <c r="G148" s="9">
        <v>131</v>
      </c>
    </row>
    <row r="149" spans="7:7">
      <c r="G149" s="9">
        <v>132</v>
      </c>
    </row>
    <row r="150" spans="7:7">
      <c r="G150" s="9">
        <v>133</v>
      </c>
    </row>
    <row r="151" spans="7:7">
      <c r="G151" s="9">
        <v>134</v>
      </c>
    </row>
    <row r="152" spans="7:7">
      <c r="G152" s="9">
        <v>135</v>
      </c>
    </row>
    <row r="153" spans="7:7">
      <c r="G153" s="9">
        <v>136</v>
      </c>
    </row>
    <row r="154" spans="7:7">
      <c r="G154">
        <v>137</v>
      </c>
    </row>
    <row r="155" spans="7:7">
      <c r="G155">
        <v>138</v>
      </c>
    </row>
    <row r="156" spans="7:7">
      <c r="G156">
        <v>139</v>
      </c>
    </row>
    <row r="157" spans="7:7">
      <c r="G157">
        <v>140</v>
      </c>
    </row>
    <row r="158" spans="7:7">
      <c r="G158">
        <v>141</v>
      </c>
    </row>
    <row r="159" spans="7:7">
      <c r="G159">
        <v>142</v>
      </c>
    </row>
    <row r="160" spans="7:7">
      <c r="G160" s="9">
        <v>143</v>
      </c>
    </row>
    <row r="161" spans="7:7">
      <c r="G161" s="9">
        <v>144</v>
      </c>
    </row>
    <row r="162" spans="7:7">
      <c r="G162" s="9">
        <v>145</v>
      </c>
    </row>
    <row r="163" spans="7:7">
      <c r="G163" s="9">
        <v>146</v>
      </c>
    </row>
    <row r="164" spans="7:7">
      <c r="G164" s="9">
        <v>147</v>
      </c>
    </row>
    <row r="165" spans="7:7">
      <c r="G165" s="9">
        <v>148</v>
      </c>
    </row>
    <row r="166" spans="7:7">
      <c r="G166" s="9">
        <v>149</v>
      </c>
    </row>
    <row r="167" spans="7:7">
      <c r="G167" s="9">
        <v>150</v>
      </c>
    </row>
    <row r="168" spans="7:7">
      <c r="G168" s="9">
        <v>151</v>
      </c>
    </row>
    <row r="169" spans="7:7">
      <c r="G169" s="9">
        <v>152</v>
      </c>
    </row>
    <row r="170" spans="7:7">
      <c r="G170" s="9">
        <v>153</v>
      </c>
    </row>
    <row r="171" spans="7:7">
      <c r="G171" s="9">
        <v>154</v>
      </c>
    </row>
    <row r="172" spans="7:7">
      <c r="G172">
        <v>155</v>
      </c>
    </row>
    <row r="173" spans="7:7">
      <c r="G173">
        <v>156</v>
      </c>
    </row>
    <row r="174" spans="7:7">
      <c r="G174">
        <v>157</v>
      </c>
    </row>
    <row r="175" spans="7:7">
      <c r="G175">
        <v>158</v>
      </c>
    </row>
    <row r="176" spans="7:7">
      <c r="G176">
        <v>159</v>
      </c>
    </row>
    <row r="177" spans="7:7">
      <c r="G177">
        <v>160</v>
      </c>
    </row>
    <row r="178" spans="7:7">
      <c r="G178" s="9">
        <v>161</v>
      </c>
    </row>
    <row r="179" spans="7:7">
      <c r="G179" s="9">
        <v>162</v>
      </c>
    </row>
    <row r="180" spans="7:7">
      <c r="G180" s="9">
        <v>163</v>
      </c>
    </row>
    <row r="181" spans="7:7">
      <c r="G181" s="9">
        <v>164</v>
      </c>
    </row>
    <row r="182" spans="7:7">
      <c r="G182" s="9">
        <v>165</v>
      </c>
    </row>
    <row r="183" spans="7:7">
      <c r="G183" s="9">
        <v>166</v>
      </c>
    </row>
    <row r="184" spans="7:7">
      <c r="G184" s="9">
        <v>167</v>
      </c>
    </row>
    <row r="185" spans="7:7">
      <c r="G185" s="9">
        <v>168</v>
      </c>
    </row>
    <row r="186" spans="7:7">
      <c r="G186" s="9">
        <v>169</v>
      </c>
    </row>
    <row r="187" spans="7:7">
      <c r="G187" s="9">
        <v>170</v>
      </c>
    </row>
    <row r="188" spans="7:7">
      <c r="G188" s="9">
        <v>171</v>
      </c>
    </row>
    <row r="189" spans="7:7">
      <c r="G189" s="9">
        <v>172</v>
      </c>
    </row>
    <row r="190" spans="7:7">
      <c r="G190">
        <v>173</v>
      </c>
    </row>
    <row r="191" spans="7:7">
      <c r="G191">
        <v>174</v>
      </c>
    </row>
    <row r="192" spans="7:7">
      <c r="G192">
        <v>175</v>
      </c>
    </row>
    <row r="193" spans="7:7">
      <c r="G193">
        <v>176</v>
      </c>
    </row>
    <row r="194" spans="7:7">
      <c r="G194">
        <v>177</v>
      </c>
    </row>
    <row r="195" spans="7:7">
      <c r="G195">
        <v>178</v>
      </c>
    </row>
    <row r="196" spans="7:7">
      <c r="G196" s="9">
        <v>179</v>
      </c>
    </row>
    <row r="197" spans="7:7">
      <c r="G197" s="9">
        <v>180</v>
      </c>
    </row>
    <row r="198" spans="7:7">
      <c r="G198" s="9">
        <v>181</v>
      </c>
    </row>
    <row r="199" spans="7:7">
      <c r="G199" s="9">
        <v>182</v>
      </c>
    </row>
    <row r="200" spans="7:7">
      <c r="G200" s="9">
        <v>183</v>
      </c>
    </row>
    <row r="201" spans="7:7">
      <c r="G201" s="9">
        <v>184</v>
      </c>
    </row>
    <row r="202" spans="7:7">
      <c r="G202" s="9">
        <v>185</v>
      </c>
    </row>
    <row r="203" spans="7:7">
      <c r="G203" s="9">
        <v>186</v>
      </c>
    </row>
    <row r="204" spans="7:7">
      <c r="G204" s="9">
        <v>187</v>
      </c>
    </row>
    <row r="205" spans="7:7">
      <c r="G205" s="9">
        <v>188</v>
      </c>
    </row>
    <row r="206" spans="7:7">
      <c r="G206" s="9">
        <v>189</v>
      </c>
    </row>
    <row r="207" spans="7:7">
      <c r="G207" s="9">
        <v>190</v>
      </c>
    </row>
    <row r="208" spans="7:7">
      <c r="G208">
        <v>191</v>
      </c>
    </row>
    <row r="209" spans="7:7">
      <c r="G209">
        <v>192</v>
      </c>
    </row>
    <row r="210" spans="7:7">
      <c r="G210">
        <v>193</v>
      </c>
    </row>
    <row r="211" spans="7:7">
      <c r="G211">
        <v>194</v>
      </c>
    </row>
    <row r="212" spans="7:7">
      <c r="G212">
        <v>195</v>
      </c>
    </row>
    <row r="213" spans="7:7">
      <c r="G213">
        <v>196</v>
      </c>
    </row>
    <row r="214" spans="7:7">
      <c r="G214" s="9">
        <v>197</v>
      </c>
    </row>
    <row r="215" spans="7:7">
      <c r="G215" s="9">
        <v>198</v>
      </c>
    </row>
    <row r="216" spans="7:7">
      <c r="G216" s="9">
        <v>199</v>
      </c>
    </row>
    <row r="217" spans="7:7">
      <c r="G217" s="9">
        <v>200</v>
      </c>
    </row>
    <row r="218" spans="7:7">
      <c r="G218" s="9">
        <v>201</v>
      </c>
    </row>
    <row r="219" spans="7:7">
      <c r="G219" s="9">
        <v>202</v>
      </c>
    </row>
    <row r="220" spans="7:7">
      <c r="G220" s="9">
        <v>203</v>
      </c>
    </row>
    <row r="221" spans="7:7">
      <c r="G221" s="9">
        <v>204</v>
      </c>
    </row>
    <row r="222" spans="7:7">
      <c r="G222" s="9">
        <v>205</v>
      </c>
    </row>
    <row r="223" spans="7:7">
      <c r="G223" s="9">
        <v>206</v>
      </c>
    </row>
    <row r="224" spans="7:7">
      <c r="G224" s="9">
        <v>207</v>
      </c>
    </row>
    <row r="225" spans="7:7">
      <c r="G225" s="9">
        <v>208</v>
      </c>
    </row>
    <row r="226" spans="7:7">
      <c r="G226">
        <v>209</v>
      </c>
    </row>
    <row r="227" spans="7:7">
      <c r="G227">
        <v>210</v>
      </c>
    </row>
    <row r="228" spans="7:7">
      <c r="G228">
        <v>211</v>
      </c>
    </row>
    <row r="229" spans="7:7">
      <c r="G229">
        <v>212</v>
      </c>
    </row>
    <row r="230" spans="7:7">
      <c r="G230">
        <v>213</v>
      </c>
    </row>
    <row r="231" spans="7:7">
      <c r="G231">
        <v>214</v>
      </c>
    </row>
    <row r="232" spans="7:7">
      <c r="G232" s="9">
        <v>215</v>
      </c>
    </row>
    <row r="233" spans="7:7">
      <c r="G233" s="9">
        <v>216</v>
      </c>
    </row>
    <row r="234" spans="7:7">
      <c r="G234" s="9">
        <v>217</v>
      </c>
    </row>
    <row r="235" spans="7:7">
      <c r="G235" s="9">
        <v>218</v>
      </c>
    </row>
    <row r="236" spans="7:7">
      <c r="G236" s="9">
        <v>219</v>
      </c>
    </row>
    <row r="237" spans="7:7">
      <c r="G237" s="9">
        <v>220</v>
      </c>
    </row>
    <row r="238" spans="7:7">
      <c r="G238" s="9">
        <v>221</v>
      </c>
    </row>
    <row r="239" spans="7:7">
      <c r="G239" s="9">
        <v>222</v>
      </c>
    </row>
    <row r="240" spans="7:7">
      <c r="G240" s="9">
        <v>223</v>
      </c>
    </row>
    <row r="241" spans="7:7">
      <c r="G241" s="9">
        <v>224</v>
      </c>
    </row>
    <row r="242" spans="7:7">
      <c r="G242" s="9">
        <v>225</v>
      </c>
    </row>
    <row r="243" spans="7:7">
      <c r="G243" s="9">
        <v>226</v>
      </c>
    </row>
    <row r="244" spans="7:7">
      <c r="G244">
        <v>227</v>
      </c>
    </row>
    <row r="245" spans="7:7">
      <c r="G245">
        <v>228</v>
      </c>
    </row>
    <row r="246" spans="7:7">
      <c r="G246">
        <v>229</v>
      </c>
    </row>
    <row r="247" spans="7:7">
      <c r="G247">
        <v>230</v>
      </c>
    </row>
    <row r="248" spans="7:7">
      <c r="G248">
        <v>231</v>
      </c>
    </row>
    <row r="249" spans="7:7">
      <c r="G249">
        <v>232</v>
      </c>
    </row>
    <row r="250" spans="7:7">
      <c r="G250" s="9">
        <v>233</v>
      </c>
    </row>
    <row r="251" spans="7:7">
      <c r="G251" s="9">
        <v>234</v>
      </c>
    </row>
    <row r="252" spans="7:7">
      <c r="G252" s="9">
        <v>235</v>
      </c>
    </row>
    <row r="253" spans="7:7">
      <c r="G253" s="9">
        <v>236</v>
      </c>
    </row>
    <row r="254" spans="7:7">
      <c r="G254" s="9">
        <v>237</v>
      </c>
    </row>
    <row r="255" spans="7:7">
      <c r="G255" s="9">
        <v>238</v>
      </c>
    </row>
    <row r="256" spans="7:7">
      <c r="G256" s="9">
        <v>239</v>
      </c>
    </row>
    <row r="257" spans="7:7">
      <c r="G257" s="9">
        <v>240</v>
      </c>
    </row>
    <row r="258" spans="7:7">
      <c r="G258" s="9">
        <v>241</v>
      </c>
    </row>
    <row r="259" spans="7:7">
      <c r="G259" s="9">
        <v>242</v>
      </c>
    </row>
    <row r="260" spans="7:7">
      <c r="G260" s="9">
        <v>243</v>
      </c>
    </row>
    <row r="261" spans="7:7">
      <c r="G261" s="9">
        <v>244</v>
      </c>
    </row>
    <row r="262" spans="7:7">
      <c r="G262">
        <v>245</v>
      </c>
    </row>
    <row r="263" spans="7:7">
      <c r="G263">
        <v>246</v>
      </c>
    </row>
    <row r="264" spans="7:7">
      <c r="G264">
        <v>247</v>
      </c>
    </row>
    <row r="265" spans="7:7">
      <c r="G265">
        <v>248</v>
      </c>
    </row>
    <row r="266" spans="7:7">
      <c r="G266">
        <v>249</v>
      </c>
    </row>
    <row r="267" spans="7:7">
      <c r="G267">
        <v>250</v>
      </c>
    </row>
    <row r="268" spans="7:7">
      <c r="G268" s="9">
        <v>251</v>
      </c>
    </row>
    <row r="269" spans="7:7">
      <c r="G269" s="9">
        <v>252</v>
      </c>
    </row>
    <row r="270" spans="7:7">
      <c r="G270" s="9">
        <v>253</v>
      </c>
    </row>
    <row r="271" spans="7:7">
      <c r="G271" s="9">
        <v>254</v>
      </c>
    </row>
    <row r="272" spans="7:7">
      <c r="G272" s="9">
        <v>255</v>
      </c>
    </row>
    <row r="273" spans="7:7">
      <c r="G273" s="9">
        <v>256</v>
      </c>
    </row>
    <row r="274" spans="7:7">
      <c r="G274" s="9">
        <v>257</v>
      </c>
    </row>
    <row r="275" spans="7:7">
      <c r="G275" s="9">
        <v>258</v>
      </c>
    </row>
    <row r="276" spans="7:7">
      <c r="G276" s="9">
        <v>259</v>
      </c>
    </row>
    <row r="277" spans="7:7">
      <c r="G277" s="9">
        <v>260</v>
      </c>
    </row>
    <row r="278" spans="7:7">
      <c r="G278" s="9">
        <v>261</v>
      </c>
    </row>
    <row r="279" spans="7:7">
      <c r="G279" s="9">
        <v>262</v>
      </c>
    </row>
    <row r="280" spans="7:7">
      <c r="G280">
        <v>263</v>
      </c>
    </row>
    <row r="281" spans="7:7">
      <c r="G281">
        <v>264</v>
      </c>
    </row>
    <row r="282" spans="7:7">
      <c r="G282">
        <v>265</v>
      </c>
    </row>
    <row r="283" spans="7:7">
      <c r="G283">
        <v>266</v>
      </c>
    </row>
    <row r="284" spans="7:7">
      <c r="G284">
        <v>267</v>
      </c>
    </row>
    <row r="285" spans="7:7">
      <c r="G285">
        <v>268</v>
      </c>
    </row>
    <row r="286" spans="7:7">
      <c r="G286" s="9">
        <v>269</v>
      </c>
    </row>
    <row r="287" spans="7:7">
      <c r="G287" s="9">
        <v>270</v>
      </c>
    </row>
    <row r="288" spans="7:7">
      <c r="G288" s="9">
        <v>271</v>
      </c>
    </row>
    <row r="289" spans="7:7">
      <c r="G289" s="9">
        <v>272</v>
      </c>
    </row>
    <row r="290" spans="7:7">
      <c r="G290" s="9">
        <v>273</v>
      </c>
    </row>
    <row r="291" spans="7:7">
      <c r="G291" s="9">
        <v>274</v>
      </c>
    </row>
    <row r="292" spans="7:7">
      <c r="G292" s="9">
        <v>275</v>
      </c>
    </row>
    <row r="293" spans="7:7">
      <c r="G293" s="9">
        <v>276</v>
      </c>
    </row>
    <row r="294" spans="7:7">
      <c r="G294" s="9">
        <v>277</v>
      </c>
    </row>
    <row r="295" spans="7:7">
      <c r="G295" s="9">
        <v>278</v>
      </c>
    </row>
    <row r="296" spans="7:7">
      <c r="G296" s="9">
        <v>279</v>
      </c>
    </row>
    <row r="297" spans="7:7">
      <c r="G297" s="9">
        <v>280</v>
      </c>
    </row>
    <row r="298" spans="7:7">
      <c r="G298">
        <v>281</v>
      </c>
    </row>
    <row r="299" spans="7:7">
      <c r="G299">
        <v>282</v>
      </c>
    </row>
    <row r="300" spans="7:7">
      <c r="G300">
        <v>283</v>
      </c>
    </row>
    <row r="301" spans="7:7">
      <c r="G301">
        <v>284</v>
      </c>
    </row>
    <row r="302" spans="7:7">
      <c r="G302">
        <v>285</v>
      </c>
    </row>
    <row r="303" spans="7:7">
      <c r="G303">
        <v>286</v>
      </c>
    </row>
    <row r="304" spans="7:7">
      <c r="G304" s="9">
        <v>287</v>
      </c>
    </row>
    <row r="305" spans="7:7">
      <c r="G305" s="9">
        <v>288</v>
      </c>
    </row>
    <row r="306" spans="7:7">
      <c r="G306" s="9">
        <v>289</v>
      </c>
    </row>
    <row r="307" spans="7:7">
      <c r="G307" s="9">
        <v>290</v>
      </c>
    </row>
    <row r="308" spans="7:7">
      <c r="G308" s="9">
        <v>291</v>
      </c>
    </row>
    <row r="309" spans="7:7">
      <c r="G309" s="9">
        <v>292</v>
      </c>
    </row>
    <row r="310" spans="7:7">
      <c r="G310" s="9">
        <v>293</v>
      </c>
    </row>
    <row r="311" spans="7:7">
      <c r="G311" s="9">
        <v>294</v>
      </c>
    </row>
    <row r="312" spans="7:7">
      <c r="G312" s="9">
        <v>295</v>
      </c>
    </row>
    <row r="313" spans="7:7">
      <c r="G313" s="9">
        <v>296</v>
      </c>
    </row>
    <row r="314" spans="7:7">
      <c r="G314" s="9">
        <v>297</v>
      </c>
    </row>
    <row r="315" spans="7:7">
      <c r="G315" s="9">
        <v>298</v>
      </c>
    </row>
    <row r="316" spans="7:7">
      <c r="G316">
        <v>299</v>
      </c>
    </row>
    <row r="317" spans="7:7">
      <c r="G317">
        <v>300</v>
      </c>
    </row>
    <row r="318" spans="7:7">
      <c r="G318">
        <v>301</v>
      </c>
    </row>
    <row r="319" spans="7:7">
      <c r="G319">
        <v>302</v>
      </c>
    </row>
    <row r="320" spans="7:7">
      <c r="G320">
        <v>303</v>
      </c>
    </row>
    <row r="321" spans="7:7">
      <c r="G321">
        <v>304</v>
      </c>
    </row>
    <row r="322" spans="7:7">
      <c r="G322" s="9">
        <v>305</v>
      </c>
    </row>
    <row r="323" spans="7:7">
      <c r="G323" s="9">
        <v>306</v>
      </c>
    </row>
    <row r="324" spans="7:7">
      <c r="G324" s="9">
        <v>307</v>
      </c>
    </row>
    <row r="325" spans="7:7">
      <c r="G325" s="9">
        <v>308</v>
      </c>
    </row>
    <row r="326" spans="7:7">
      <c r="G326" s="9">
        <v>309</v>
      </c>
    </row>
    <row r="327" spans="7:7">
      <c r="G327" s="9">
        <v>310</v>
      </c>
    </row>
    <row r="328" spans="7:7">
      <c r="G328" s="9">
        <v>311</v>
      </c>
    </row>
    <row r="329" spans="7:7">
      <c r="G329" s="9">
        <v>312</v>
      </c>
    </row>
    <row r="330" spans="7:7">
      <c r="G330" s="9">
        <v>313</v>
      </c>
    </row>
    <row r="331" spans="7:7">
      <c r="G331" s="9">
        <v>314</v>
      </c>
    </row>
    <row r="332" spans="7:7">
      <c r="G332" s="9">
        <v>315</v>
      </c>
    </row>
    <row r="333" spans="7:7">
      <c r="G333" s="9">
        <v>316</v>
      </c>
    </row>
    <row r="334" spans="7:7">
      <c r="G334">
        <v>317</v>
      </c>
    </row>
    <row r="335" spans="7:7">
      <c r="G335">
        <v>318</v>
      </c>
    </row>
    <row r="336" spans="7:7">
      <c r="G336">
        <v>319</v>
      </c>
    </row>
    <row r="337" spans="7:7">
      <c r="G337">
        <v>320</v>
      </c>
    </row>
    <row r="338" spans="7:7">
      <c r="G338">
        <v>321</v>
      </c>
    </row>
    <row r="339" spans="7:7">
      <c r="G339">
        <v>322</v>
      </c>
    </row>
    <row r="340" spans="7:7">
      <c r="G340" s="9">
        <v>323</v>
      </c>
    </row>
    <row r="341" spans="7:7">
      <c r="G341" s="9">
        <v>324</v>
      </c>
    </row>
    <row r="342" spans="7:7">
      <c r="G342" s="9">
        <v>325</v>
      </c>
    </row>
    <row r="343" spans="7:7">
      <c r="G343" s="9">
        <v>326</v>
      </c>
    </row>
    <row r="344" spans="7:7">
      <c r="G344" s="9">
        <v>327</v>
      </c>
    </row>
    <row r="345" spans="7:7">
      <c r="G345" s="9">
        <v>328</v>
      </c>
    </row>
    <row r="346" spans="7:7">
      <c r="G346" s="9">
        <v>329</v>
      </c>
    </row>
    <row r="347" spans="7:7">
      <c r="G347" s="9">
        <v>330</v>
      </c>
    </row>
    <row r="348" spans="7:7">
      <c r="G348" s="9">
        <v>331</v>
      </c>
    </row>
    <row r="349" spans="7:7">
      <c r="G349" s="9">
        <v>332</v>
      </c>
    </row>
    <row r="350" spans="7:7">
      <c r="G350" s="9">
        <v>333</v>
      </c>
    </row>
    <row r="351" spans="7:7">
      <c r="G351" s="9">
        <v>334</v>
      </c>
    </row>
    <row r="352" spans="7:7">
      <c r="G352">
        <v>335</v>
      </c>
    </row>
    <row r="353" spans="7:7">
      <c r="G353">
        <v>336</v>
      </c>
    </row>
    <row r="354" spans="7:7">
      <c r="G354">
        <v>337</v>
      </c>
    </row>
    <row r="355" spans="7:7">
      <c r="G355">
        <v>338</v>
      </c>
    </row>
    <row r="356" spans="7:7">
      <c r="G356">
        <v>339</v>
      </c>
    </row>
    <row r="357" spans="7:7">
      <c r="G357">
        <v>340</v>
      </c>
    </row>
    <row r="358" spans="7:7">
      <c r="G358" s="9">
        <v>341</v>
      </c>
    </row>
    <row r="359" spans="7:7">
      <c r="G359" s="9">
        <v>342</v>
      </c>
    </row>
    <row r="360" spans="7:7">
      <c r="G360" s="9">
        <v>343</v>
      </c>
    </row>
    <row r="361" spans="7:7">
      <c r="G361" s="9">
        <v>344</v>
      </c>
    </row>
    <row r="362" spans="7:7">
      <c r="G362" s="9">
        <v>345</v>
      </c>
    </row>
    <row r="363" spans="7:7">
      <c r="G363" s="9">
        <v>346</v>
      </c>
    </row>
    <row r="364" spans="7:7">
      <c r="G364" s="9">
        <v>347</v>
      </c>
    </row>
    <row r="365" spans="7:7">
      <c r="G365" s="9">
        <v>348</v>
      </c>
    </row>
    <row r="366" spans="7:7">
      <c r="G366" s="9">
        <v>349</v>
      </c>
    </row>
    <row r="367" spans="7:7">
      <c r="G367" s="9">
        <v>350</v>
      </c>
    </row>
    <row r="368" spans="7:7">
      <c r="G368" s="9">
        <v>351</v>
      </c>
    </row>
    <row r="369" spans="7:7">
      <c r="G369" s="9">
        <v>352</v>
      </c>
    </row>
    <row r="370" spans="7:7">
      <c r="G370">
        <v>353</v>
      </c>
    </row>
    <row r="371" spans="7:7">
      <c r="G371">
        <v>354</v>
      </c>
    </row>
    <row r="372" spans="7:7">
      <c r="G372">
        <v>355</v>
      </c>
    </row>
    <row r="373" spans="7:7">
      <c r="G373">
        <v>356</v>
      </c>
    </row>
    <row r="374" spans="7:7">
      <c r="G374">
        <v>357</v>
      </c>
    </row>
    <row r="375" spans="7:7">
      <c r="G375">
        <v>358</v>
      </c>
    </row>
    <row r="376" spans="7:7">
      <c r="G376" s="9">
        <v>359</v>
      </c>
    </row>
    <row r="377" spans="7:7">
      <c r="G377" s="9">
        <v>360</v>
      </c>
    </row>
    <row r="378" spans="7:7">
      <c r="G378" s="9">
        <v>361</v>
      </c>
    </row>
    <row r="379" spans="7:7">
      <c r="G379" s="9">
        <v>362</v>
      </c>
    </row>
    <row r="380" spans="7:7">
      <c r="G380" s="9">
        <v>363</v>
      </c>
    </row>
    <row r="381" spans="7:7">
      <c r="G381" s="9">
        <v>364</v>
      </c>
    </row>
    <row r="382" spans="7:7">
      <c r="G382" s="9">
        <v>365</v>
      </c>
    </row>
    <row r="383" spans="7:7">
      <c r="G383" s="9">
        <v>366</v>
      </c>
    </row>
    <row r="384" spans="7:7">
      <c r="G384" s="9">
        <v>367</v>
      </c>
    </row>
    <row r="385" spans="7:7">
      <c r="G385" s="9">
        <v>368</v>
      </c>
    </row>
    <row r="386" spans="7:7">
      <c r="G386" s="9">
        <v>369</v>
      </c>
    </row>
    <row r="387" spans="7:7">
      <c r="G387" s="9">
        <v>370</v>
      </c>
    </row>
    <row r="388" spans="7:7">
      <c r="G388">
        <v>371</v>
      </c>
    </row>
    <row r="389" spans="7:7">
      <c r="G389">
        <v>372</v>
      </c>
    </row>
    <row r="390" spans="7:7">
      <c r="G390">
        <v>373</v>
      </c>
    </row>
    <row r="391" spans="7:7">
      <c r="G391">
        <v>374</v>
      </c>
    </row>
    <row r="392" spans="7:7">
      <c r="G392">
        <v>375</v>
      </c>
    </row>
    <row r="393" spans="7:7">
      <c r="G393">
        <v>376</v>
      </c>
    </row>
    <row r="394" spans="7:7">
      <c r="G394" s="9">
        <v>377</v>
      </c>
    </row>
    <row r="395" spans="7:7">
      <c r="G395" s="9">
        <v>378</v>
      </c>
    </row>
    <row r="396" spans="7:7">
      <c r="G396" s="9">
        <v>379</v>
      </c>
    </row>
    <row r="397" spans="7:7">
      <c r="G397" s="9">
        <v>380</v>
      </c>
    </row>
    <row r="398" spans="7:7">
      <c r="G398" s="9">
        <v>381</v>
      </c>
    </row>
    <row r="399" spans="7:7">
      <c r="G399" s="9">
        <v>382</v>
      </c>
    </row>
    <row r="400" spans="7:7">
      <c r="G400" s="9">
        <v>383</v>
      </c>
    </row>
    <row r="401" spans="7:7">
      <c r="G401" s="9">
        <v>384</v>
      </c>
    </row>
    <row r="402" spans="7:7">
      <c r="G402" s="9">
        <v>385</v>
      </c>
    </row>
    <row r="403" spans="7:7">
      <c r="G403" s="9">
        <v>386</v>
      </c>
    </row>
    <row r="404" spans="7:7">
      <c r="G404" s="9">
        <v>387</v>
      </c>
    </row>
    <row r="405" spans="7:7">
      <c r="G405" s="9">
        <v>388</v>
      </c>
    </row>
    <row r="406" spans="7:7">
      <c r="G406">
        <v>389</v>
      </c>
    </row>
    <row r="407" spans="7:7">
      <c r="G407">
        <v>390</v>
      </c>
    </row>
    <row r="408" spans="7:7">
      <c r="G408">
        <v>391</v>
      </c>
    </row>
    <row r="409" spans="7:7">
      <c r="G409">
        <v>392</v>
      </c>
    </row>
    <row r="410" spans="7:7">
      <c r="G410">
        <v>393</v>
      </c>
    </row>
    <row r="411" spans="7:7">
      <c r="G411">
        <v>394</v>
      </c>
    </row>
    <row r="412" spans="7:7">
      <c r="G412" s="9">
        <v>395</v>
      </c>
    </row>
    <row r="413" spans="7:7">
      <c r="G413" s="9">
        <v>396</v>
      </c>
    </row>
    <row r="414" spans="7:7">
      <c r="G414" s="9">
        <v>397</v>
      </c>
    </row>
    <row r="415" spans="7:7">
      <c r="G415" s="9">
        <v>398</v>
      </c>
    </row>
    <row r="416" spans="7:7">
      <c r="G416" s="9">
        <v>399</v>
      </c>
    </row>
    <row r="417" spans="7:7">
      <c r="G417" s="9">
        <v>400</v>
      </c>
    </row>
    <row r="418" spans="7:7">
      <c r="G418" s="9">
        <v>401</v>
      </c>
    </row>
    <row r="419" spans="7:7">
      <c r="G419" s="9">
        <v>402</v>
      </c>
    </row>
    <row r="420" spans="7:7">
      <c r="G420" s="9">
        <v>403</v>
      </c>
    </row>
    <row r="421" spans="7:7">
      <c r="G421" s="9">
        <v>404</v>
      </c>
    </row>
    <row r="422" spans="7:7">
      <c r="G422" s="9">
        <v>405</v>
      </c>
    </row>
    <row r="423" spans="7:7">
      <c r="G423" s="9">
        <v>406</v>
      </c>
    </row>
    <row r="424" spans="7:7">
      <c r="G424">
        <v>407</v>
      </c>
    </row>
    <row r="425" spans="7:7">
      <c r="G425">
        <v>408</v>
      </c>
    </row>
    <row r="426" spans="7:7">
      <c r="G426">
        <v>409</v>
      </c>
    </row>
    <row r="427" spans="7:7">
      <c r="G427">
        <v>410</v>
      </c>
    </row>
    <row r="428" spans="7:7">
      <c r="G428">
        <v>411</v>
      </c>
    </row>
    <row r="429" spans="7:7">
      <c r="G429">
        <v>412</v>
      </c>
    </row>
    <row r="430" spans="7:7">
      <c r="G430" s="9">
        <v>413</v>
      </c>
    </row>
    <row r="431" spans="7:7">
      <c r="G431" s="9">
        <v>414</v>
      </c>
    </row>
    <row r="432" spans="7:7">
      <c r="G432" s="9">
        <v>415</v>
      </c>
    </row>
    <row r="433" spans="7:7">
      <c r="G433" s="9">
        <v>416</v>
      </c>
    </row>
    <row r="434" spans="7:7">
      <c r="G434" s="9">
        <v>417</v>
      </c>
    </row>
    <row r="435" spans="7:7">
      <c r="G435" s="9">
        <v>418</v>
      </c>
    </row>
    <row r="436" spans="7:7">
      <c r="G436" s="9">
        <v>419</v>
      </c>
    </row>
    <row r="437" spans="7:7">
      <c r="G437" s="9">
        <v>420</v>
      </c>
    </row>
    <row r="438" spans="7:7">
      <c r="G438" s="9">
        <v>421</v>
      </c>
    </row>
    <row r="439" spans="7:7">
      <c r="G439" s="9">
        <v>422</v>
      </c>
    </row>
    <row r="440" spans="7:7">
      <c r="G440" s="9">
        <v>423</v>
      </c>
    </row>
    <row r="441" spans="7:7">
      <c r="G441" s="9">
        <v>424</v>
      </c>
    </row>
    <row r="442" spans="7:7">
      <c r="G442">
        <v>425</v>
      </c>
    </row>
    <row r="443" spans="7:7">
      <c r="G443">
        <v>426</v>
      </c>
    </row>
    <row r="444" spans="7:7">
      <c r="G444">
        <v>427</v>
      </c>
    </row>
    <row r="445" spans="7:7">
      <c r="G445">
        <v>428</v>
      </c>
    </row>
    <row r="446" spans="7:7">
      <c r="G446">
        <v>429</v>
      </c>
    </row>
    <row r="447" spans="7:7">
      <c r="G447">
        <v>430</v>
      </c>
    </row>
    <row r="448" spans="7:7">
      <c r="G448" s="9">
        <v>431</v>
      </c>
    </row>
    <row r="449" spans="7:7">
      <c r="G449" s="9">
        <v>432</v>
      </c>
    </row>
    <row r="450" spans="7:7">
      <c r="G450" s="9">
        <v>433</v>
      </c>
    </row>
    <row r="451" spans="7:7">
      <c r="G451" s="9">
        <v>434</v>
      </c>
    </row>
    <row r="452" spans="7:7">
      <c r="G452" s="9">
        <v>435</v>
      </c>
    </row>
    <row r="453" spans="7:7">
      <c r="G453" s="9">
        <v>436</v>
      </c>
    </row>
    <row r="454" spans="7:7">
      <c r="G454" s="9">
        <v>437</v>
      </c>
    </row>
    <row r="455" spans="7:7">
      <c r="G455" s="9">
        <v>438</v>
      </c>
    </row>
    <row r="456" spans="7:7">
      <c r="G456" s="9">
        <v>439</v>
      </c>
    </row>
    <row r="457" spans="7:7">
      <c r="G457" s="9">
        <v>440</v>
      </c>
    </row>
    <row r="458" spans="7:7">
      <c r="G458" s="9">
        <v>441</v>
      </c>
    </row>
    <row r="459" spans="7:7">
      <c r="G459" s="9">
        <v>442</v>
      </c>
    </row>
    <row r="460" spans="7:7">
      <c r="G460">
        <v>443</v>
      </c>
    </row>
    <row r="461" spans="7:7">
      <c r="G461">
        <v>444</v>
      </c>
    </row>
    <row r="462" spans="7:7">
      <c r="G462">
        <v>445</v>
      </c>
    </row>
    <row r="463" spans="7:7">
      <c r="G463">
        <v>446</v>
      </c>
    </row>
    <row r="464" spans="7:7">
      <c r="G464">
        <v>447</v>
      </c>
    </row>
    <row r="465" spans="7:7">
      <c r="G465">
        <v>448</v>
      </c>
    </row>
    <row r="466" spans="7:7">
      <c r="G466" s="9">
        <v>449</v>
      </c>
    </row>
    <row r="467" spans="7:7">
      <c r="G467" s="9">
        <v>450</v>
      </c>
    </row>
    <row r="468" spans="7:7">
      <c r="G468" s="9">
        <v>451</v>
      </c>
    </row>
    <row r="469" spans="7:7">
      <c r="G469" s="9">
        <v>452</v>
      </c>
    </row>
    <row r="470" spans="7:7">
      <c r="G470" s="9">
        <v>453</v>
      </c>
    </row>
    <row r="471" spans="7:7">
      <c r="G471" s="9">
        <v>454</v>
      </c>
    </row>
    <row r="472" spans="7:7">
      <c r="G472" s="9">
        <v>455</v>
      </c>
    </row>
    <row r="473" spans="7:7">
      <c r="G473" s="9">
        <v>456</v>
      </c>
    </row>
    <row r="474" spans="7:7">
      <c r="G474" s="9">
        <v>457</v>
      </c>
    </row>
    <row r="475" spans="7:7">
      <c r="G475" s="9">
        <v>458</v>
      </c>
    </row>
    <row r="476" spans="7:7">
      <c r="G476" s="9">
        <v>459</v>
      </c>
    </row>
    <row r="477" spans="7:7">
      <c r="G477" s="9">
        <v>460</v>
      </c>
    </row>
    <row r="478" spans="7:7">
      <c r="G478">
        <v>461</v>
      </c>
    </row>
    <row r="479" spans="7:7">
      <c r="G479">
        <v>462</v>
      </c>
    </row>
    <row r="480" spans="7:7">
      <c r="G480">
        <v>463</v>
      </c>
    </row>
    <row r="481" spans="7:7">
      <c r="G481">
        <v>464</v>
      </c>
    </row>
    <row r="482" spans="7:7">
      <c r="G482">
        <v>465</v>
      </c>
    </row>
    <row r="483" spans="7:7">
      <c r="G483">
        <v>466</v>
      </c>
    </row>
    <row r="484" spans="7:7">
      <c r="G484" s="9">
        <v>467</v>
      </c>
    </row>
    <row r="485" spans="7:7">
      <c r="G485" s="9">
        <v>468</v>
      </c>
    </row>
    <row r="486" spans="7:7">
      <c r="G486" s="9">
        <v>469</v>
      </c>
    </row>
    <row r="487" spans="7:7">
      <c r="G487" s="9">
        <v>470</v>
      </c>
    </row>
    <row r="488" spans="7:7">
      <c r="G488" s="9">
        <v>471</v>
      </c>
    </row>
    <row r="489" spans="7:7">
      <c r="G489" s="9">
        <v>472</v>
      </c>
    </row>
    <row r="490" spans="7:7">
      <c r="G490" s="9">
        <v>473</v>
      </c>
    </row>
    <row r="491" spans="7:7">
      <c r="G491" s="9">
        <v>474</v>
      </c>
    </row>
    <row r="492" spans="7:7">
      <c r="G492" s="9">
        <v>475</v>
      </c>
    </row>
    <row r="493" spans="7:7">
      <c r="G493" s="9">
        <v>476</v>
      </c>
    </row>
    <row r="494" spans="7:7">
      <c r="G494" s="9">
        <v>477</v>
      </c>
    </row>
    <row r="495" spans="7:7">
      <c r="G495" s="9">
        <v>478</v>
      </c>
    </row>
    <row r="496" spans="7:7">
      <c r="G496">
        <v>479</v>
      </c>
    </row>
    <row r="497" spans="7:7">
      <c r="G497">
        <v>480</v>
      </c>
    </row>
    <row r="498" spans="7:7">
      <c r="G498">
        <v>481</v>
      </c>
    </row>
    <row r="499" spans="7:7">
      <c r="G499">
        <v>482</v>
      </c>
    </row>
    <row r="500" spans="7:7">
      <c r="G500">
        <v>483</v>
      </c>
    </row>
    <row r="501" spans="7:7">
      <c r="G501">
        <v>484</v>
      </c>
    </row>
    <row r="502" spans="7:7">
      <c r="G502" s="9">
        <v>485</v>
      </c>
    </row>
    <row r="503" spans="7:7">
      <c r="G503" s="9">
        <v>486</v>
      </c>
    </row>
    <row r="504" spans="7:7">
      <c r="G504" s="9">
        <v>487</v>
      </c>
    </row>
    <row r="505" spans="7:7">
      <c r="G505" s="9">
        <v>488</v>
      </c>
    </row>
    <row r="506" spans="7:7">
      <c r="G506" s="9">
        <v>489</v>
      </c>
    </row>
    <row r="507" spans="7:7">
      <c r="G507" s="9">
        <v>490</v>
      </c>
    </row>
    <row r="508" spans="7:7">
      <c r="G508" s="9">
        <v>491</v>
      </c>
    </row>
    <row r="509" spans="7:7">
      <c r="G509" s="9">
        <v>492</v>
      </c>
    </row>
    <row r="510" spans="7:7">
      <c r="G510" s="9">
        <v>493</v>
      </c>
    </row>
    <row r="511" spans="7:7">
      <c r="G511" s="9">
        <v>494</v>
      </c>
    </row>
    <row r="512" spans="7:7">
      <c r="G512" s="9">
        <v>495</v>
      </c>
    </row>
    <row r="513" spans="7:7">
      <c r="G513" s="9">
        <v>496</v>
      </c>
    </row>
    <row r="514" spans="7:7">
      <c r="G514">
        <v>497</v>
      </c>
    </row>
    <row r="515" spans="7:7">
      <c r="G515">
        <v>498</v>
      </c>
    </row>
    <row r="516" spans="7:7">
      <c r="G516">
        <v>499</v>
      </c>
    </row>
    <row r="517" spans="7:7">
      <c r="G517">
        <v>500</v>
      </c>
    </row>
    <row r="518" spans="7:7">
      <c r="G518">
        <v>501</v>
      </c>
    </row>
    <row r="519" spans="7:7">
      <c r="G519">
        <v>502</v>
      </c>
    </row>
    <row r="520" spans="7:7">
      <c r="G520" s="9">
        <v>503</v>
      </c>
    </row>
    <row r="521" spans="7:7">
      <c r="G521" s="9">
        <v>504</v>
      </c>
    </row>
    <row r="522" spans="7:7">
      <c r="G522" s="9">
        <v>505</v>
      </c>
    </row>
    <row r="523" spans="7:7">
      <c r="G523" s="9">
        <v>506</v>
      </c>
    </row>
    <row r="524" spans="7:7">
      <c r="G524" s="9">
        <v>507</v>
      </c>
    </row>
    <row r="525" spans="7:7">
      <c r="G525" s="9">
        <v>508</v>
      </c>
    </row>
    <row r="526" spans="7:7">
      <c r="G526" s="9">
        <v>509</v>
      </c>
    </row>
    <row r="527" spans="7:7">
      <c r="G527" s="9">
        <v>510</v>
      </c>
    </row>
    <row r="528" spans="7:7">
      <c r="G528" s="9">
        <v>511</v>
      </c>
    </row>
    <row r="529" spans="7:7">
      <c r="G529" s="9">
        <v>512</v>
      </c>
    </row>
    <row r="530" spans="7:7">
      <c r="G530" s="9">
        <v>513</v>
      </c>
    </row>
    <row r="531" spans="7:7">
      <c r="G531" s="9">
        <v>514</v>
      </c>
    </row>
    <row r="532" spans="7:7">
      <c r="G532">
        <v>515</v>
      </c>
    </row>
    <row r="533" spans="7:7">
      <c r="G533">
        <v>516</v>
      </c>
    </row>
    <row r="534" spans="7:7">
      <c r="G534">
        <v>517</v>
      </c>
    </row>
    <row r="535" spans="7:7">
      <c r="G535">
        <v>518</v>
      </c>
    </row>
    <row r="536" spans="7:7">
      <c r="G536">
        <v>519</v>
      </c>
    </row>
    <row r="537" spans="7:7">
      <c r="G537">
        <v>520</v>
      </c>
    </row>
    <row r="538" spans="7:7">
      <c r="G538" s="9">
        <v>521</v>
      </c>
    </row>
    <row r="539" spans="7:7">
      <c r="G539" s="9">
        <v>522</v>
      </c>
    </row>
    <row r="540" spans="7:7">
      <c r="G540" s="9">
        <v>523</v>
      </c>
    </row>
    <row r="541" spans="7:7">
      <c r="G541" s="9">
        <v>524</v>
      </c>
    </row>
    <row r="542" spans="7:7">
      <c r="G542" s="9">
        <v>525</v>
      </c>
    </row>
    <row r="543" spans="7:7">
      <c r="G543" s="9">
        <v>526</v>
      </c>
    </row>
    <row r="544" spans="7:7">
      <c r="G544" s="9">
        <v>527</v>
      </c>
    </row>
    <row r="545" spans="7:7">
      <c r="G545" s="9">
        <v>528</v>
      </c>
    </row>
    <row r="546" spans="7:7">
      <c r="G546" s="9">
        <v>529</v>
      </c>
    </row>
    <row r="547" spans="7:7">
      <c r="G547" s="9">
        <v>530</v>
      </c>
    </row>
    <row r="548" spans="7:7">
      <c r="G548" s="9">
        <v>531</v>
      </c>
    </row>
    <row r="549" spans="7:7">
      <c r="G549" s="9">
        <v>532</v>
      </c>
    </row>
    <row r="550" spans="7:7">
      <c r="G550">
        <v>533</v>
      </c>
    </row>
    <row r="551" spans="7:7">
      <c r="G551">
        <v>534</v>
      </c>
    </row>
    <row r="552" spans="7:7">
      <c r="G552">
        <v>535</v>
      </c>
    </row>
    <row r="553" spans="7:7">
      <c r="G553">
        <v>536</v>
      </c>
    </row>
    <row r="554" spans="7:7">
      <c r="G554">
        <v>537</v>
      </c>
    </row>
    <row r="555" spans="7:7">
      <c r="G555">
        <v>538</v>
      </c>
    </row>
    <row r="556" spans="7:7">
      <c r="G556" s="9">
        <v>539</v>
      </c>
    </row>
    <row r="557" spans="7:7">
      <c r="G557" s="9">
        <v>540</v>
      </c>
    </row>
    <row r="558" spans="7:7">
      <c r="G558" s="9">
        <v>541</v>
      </c>
    </row>
    <row r="559" spans="7:7">
      <c r="G559" s="9">
        <v>542</v>
      </c>
    </row>
    <row r="560" spans="7:7">
      <c r="G560" s="9">
        <v>543</v>
      </c>
    </row>
    <row r="561" spans="7:7">
      <c r="G561" s="9">
        <v>544</v>
      </c>
    </row>
    <row r="562" spans="7:7">
      <c r="G562" s="9">
        <v>545</v>
      </c>
    </row>
    <row r="563" spans="7:7">
      <c r="G563" s="9">
        <v>546</v>
      </c>
    </row>
    <row r="564" spans="7:7">
      <c r="G564" s="9">
        <v>547</v>
      </c>
    </row>
    <row r="565" spans="7:7">
      <c r="G565" s="9">
        <v>548</v>
      </c>
    </row>
    <row r="566" spans="7:7">
      <c r="G566" s="9">
        <v>549</v>
      </c>
    </row>
    <row r="567" spans="7:7">
      <c r="G567" s="9">
        <v>550</v>
      </c>
    </row>
    <row r="568" spans="7:7">
      <c r="G568">
        <v>551</v>
      </c>
    </row>
    <row r="569" spans="7:7">
      <c r="G569">
        <v>552</v>
      </c>
    </row>
    <row r="570" spans="7:7">
      <c r="G570">
        <v>553</v>
      </c>
    </row>
    <row r="571" spans="7:7">
      <c r="G571">
        <v>554</v>
      </c>
    </row>
    <row r="572" spans="7:7">
      <c r="G572">
        <v>555</v>
      </c>
    </row>
    <row r="573" spans="7:7">
      <c r="G573">
        <v>556</v>
      </c>
    </row>
    <row r="574" spans="7:7">
      <c r="G574" s="9">
        <v>557</v>
      </c>
    </row>
    <row r="575" spans="7:7">
      <c r="G575" s="9">
        <v>558</v>
      </c>
    </row>
    <row r="576" spans="7:7">
      <c r="G576" s="9">
        <v>559</v>
      </c>
    </row>
    <row r="577" spans="7:7">
      <c r="G577" s="9">
        <v>560</v>
      </c>
    </row>
    <row r="578" spans="7:7">
      <c r="G578" s="9">
        <v>561</v>
      </c>
    </row>
    <row r="579" spans="7:7">
      <c r="G579" s="9">
        <v>562</v>
      </c>
    </row>
    <row r="580" spans="7:7">
      <c r="G580" s="9">
        <v>563</v>
      </c>
    </row>
    <row r="581" spans="7:7">
      <c r="G581" s="9">
        <v>564</v>
      </c>
    </row>
    <row r="582" spans="7:7">
      <c r="G582" s="9">
        <v>565</v>
      </c>
    </row>
    <row r="583" spans="7:7">
      <c r="G583" s="9">
        <v>566</v>
      </c>
    </row>
    <row r="584" spans="7:7">
      <c r="G584" s="9">
        <v>567</v>
      </c>
    </row>
    <row r="585" spans="7:7">
      <c r="G585" s="9">
        <v>568</v>
      </c>
    </row>
    <row r="586" spans="7:7">
      <c r="G586">
        <v>569</v>
      </c>
    </row>
    <row r="587" spans="7:7">
      <c r="G587">
        <v>570</v>
      </c>
    </row>
    <row r="588" spans="7:7">
      <c r="G588">
        <v>571</v>
      </c>
    </row>
    <row r="589" spans="7:7">
      <c r="G589">
        <v>572</v>
      </c>
    </row>
    <row r="590" spans="7:7">
      <c r="G590">
        <v>573</v>
      </c>
    </row>
    <row r="591" spans="7:7">
      <c r="G591">
        <v>574</v>
      </c>
    </row>
    <row r="592" spans="7:7">
      <c r="G592" s="9">
        <v>575</v>
      </c>
    </row>
    <row r="593" spans="7:7">
      <c r="G593" s="9">
        <v>576</v>
      </c>
    </row>
    <row r="594" spans="7:7">
      <c r="G594" s="9">
        <v>577</v>
      </c>
    </row>
    <row r="595" spans="7:7">
      <c r="G595" s="9">
        <v>578</v>
      </c>
    </row>
    <row r="596" spans="7:7">
      <c r="G596" s="9">
        <v>579</v>
      </c>
    </row>
    <row r="597" spans="7:7">
      <c r="G597" s="9">
        <v>580</v>
      </c>
    </row>
    <row r="598" spans="7:7">
      <c r="G598" s="9">
        <v>581</v>
      </c>
    </row>
    <row r="599" spans="7:7">
      <c r="G599" s="9">
        <v>582</v>
      </c>
    </row>
    <row r="600" spans="7:7">
      <c r="G600" s="9">
        <v>583</v>
      </c>
    </row>
    <row r="601" spans="7:7">
      <c r="G601" s="9">
        <v>584</v>
      </c>
    </row>
    <row r="602" spans="7:7">
      <c r="G602" s="9">
        <v>585</v>
      </c>
    </row>
    <row r="603" spans="7:7">
      <c r="G603" s="9">
        <v>586</v>
      </c>
    </row>
    <row r="604" spans="7:7">
      <c r="G604">
        <v>587</v>
      </c>
    </row>
    <row r="605" spans="7:7">
      <c r="G605">
        <v>588</v>
      </c>
    </row>
    <row r="606" spans="7:7">
      <c r="G606">
        <v>589</v>
      </c>
    </row>
    <row r="607" spans="7:7">
      <c r="G607">
        <v>590</v>
      </c>
    </row>
    <row r="608" spans="7:7">
      <c r="G608">
        <v>591</v>
      </c>
    </row>
    <row r="609" spans="7:7">
      <c r="G609">
        <v>592</v>
      </c>
    </row>
    <row r="610" spans="7:7">
      <c r="G610" s="9">
        <v>593</v>
      </c>
    </row>
    <row r="611" spans="7:7">
      <c r="G611" s="9">
        <v>594</v>
      </c>
    </row>
    <row r="612" spans="7:7">
      <c r="G612" s="9">
        <v>595</v>
      </c>
    </row>
    <row r="613" spans="7:7">
      <c r="G613" s="9">
        <v>596</v>
      </c>
    </row>
    <row r="614" spans="7:7">
      <c r="G614" s="9">
        <v>597</v>
      </c>
    </row>
    <row r="615" spans="7:7">
      <c r="G615" s="9">
        <v>598</v>
      </c>
    </row>
    <row r="616" spans="7:7">
      <c r="G616" s="9">
        <v>599</v>
      </c>
    </row>
    <row r="617" spans="7:7">
      <c r="G617" s="9">
        <v>600</v>
      </c>
    </row>
    <row r="618" spans="7:7">
      <c r="G618" s="9">
        <v>601</v>
      </c>
    </row>
    <row r="619" spans="7:7">
      <c r="G619" s="9">
        <v>602</v>
      </c>
    </row>
    <row r="620" spans="7:7">
      <c r="G620" s="9">
        <v>603</v>
      </c>
    </row>
    <row r="621" spans="7:7">
      <c r="G621" s="9">
        <v>604</v>
      </c>
    </row>
    <row r="622" spans="7:7">
      <c r="G622">
        <v>605</v>
      </c>
    </row>
    <row r="623" spans="7:7">
      <c r="G623">
        <v>606</v>
      </c>
    </row>
    <row r="624" spans="7:7">
      <c r="G624">
        <v>607</v>
      </c>
    </row>
    <row r="625" spans="7:7">
      <c r="G625">
        <v>608</v>
      </c>
    </row>
    <row r="626" spans="7:7">
      <c r="G626">
        <v>609</v>
      </c>
    </row>
    <row r="627" spans="7:7">
      <c r="G627">
        <v>610</v>
      </c>
    </row>
    <row r="628" spans="7:7">
      <c r="G628" s="9">
        <v>611</v>
      </c>
    </row>
    <row r="629" spans="7:7">
      <c r="G629" s="9">
        <v>612</v>
      </c>
    </row>
    <row r="630" spans="7:7">
      <c r="G630" s="9">
        <v>613</v>
      </c>
    </row>
    <row r="631" spans="7:7">
      <c r="G631" s="9">
        <v>614</v>
      </c>
    </row>
    <row r="632" spans="7:7">
      <c r="G632" s="9">
        <v>615</v>
      </c>
    </row>
    <row r="633" spans="7:7">
      <c r="G633" s="9">
        <v>616</v>
      </c>
    </row>
    <row r="634" spans="7:7">
      <c r="G634" s="9">
        <v>617</v>
      </c>
    </row>
    <row r="635" spans="7:7">
      <c r="G635" s="9">
        <v>618</v>
      </c>
    </row>
    <row r="636" spans="7:7">
      <c r="G636" s="9">
        <v>619</v>
      </c>
    </row>
    <row r="637" spans="7:7">
      <c r="G637" s="9">
        <v>620</v>
      </c>
    </row>
    <row r="638" spans="7:7">
      <c r="G638" s="9">
        <v>621</v>
      </c>
    </row>
    <row r="639" spans="7:7">
      <c r="G639" s="9">
        <v>622</v>
      </c>
    </row>
    <row r="640" spans="7:7">
      <c r="G640">
        <v>623</v>
      </c>
    </row>
    <row r="641" spans="7:7">
      <c r="G641">
        <v>624</v>
      </c>
    </row>
    <row r="642" spans="7:7">
      <c r="G642">
        <v>625</v>
      </c>
    </row>
    <row r="643" spans="7:7">
      <c r="G643">
        <v>626</v>
      </c>
    </row>
    <row r="644" spans="7:7">
      <c r="G644">
        <v>627</v>
      </c>
    </row>
    <row r="645" spans="7:7">
      <c r="G645">
        <v>628</v>
      </c>
    </row>
    <row r="646" spans="7:7">
      <c r="G646" s="9">
        <v>629</v>
      </c>
    </row>
    <row r="647" spans="7:7">
      <c r="G647" s="9">
        <v>630</v>
      </c>
    </row>
    <row r="648" spans="7:7">
      <c r="G648" s="9">
        <v>631</v>
      </c>
    </row>
    <row r="649" spans="7:7">
      <c r="G649" s="9">
        <v>632</v>
      </c>
    </row>
    <row r="650" spans="7:7">
      <c r="G650" s="9">
        <v>633</v>
      </c>
    </row>
    <row r="651" spans="7:7">
      <c r="G651" s="9">
        <v>634</v>
      </c>
    </row>
    <row r="652" spans="7:7">
      <c r="G652" s="9">
        <v>635</v>
      </c>
    </row>
    <row r="653" spans="7:7">
      <c r="G653" s="9">
        <v>636</v>
      </c>
    </row>
    <row r="654" spans="7:7">
      <c r="G654" s="9">
        <v>637</v>
      </c>
    </row>
    <row r="655" spans="7:7">
      <c r="G655" s="9">
        <v>638</v>
      </c>
    </row>
    <row r="656" spans="7:7">
      <c r="G656" s="9">
        <v>639</v>
      </c>
    </row>
    <row r="657" spans="7:7">
      <c r="G657" s="9">
        <v>640</v>
      </c>
    </row>
    <row r="658" spans="7:7">
      <c r="G658">
        <v>641</v>
      </c>
    </row>
    <row r="659" spans="7:7">
      <c r="G659">
        <v>642</v>
      </c>
    </row>
    <row r="660" spans="7:7">
      <c r="G660">
        <v>643</v>
      </c>
    </row>
    <row r="661" spans="7:7">
      <c r="G661">
        <v>644</v>
      </c>
    </row>
    <row r="662" spans="7:7">
      <c r="G662">
        <v>645</v>
      </c>
    </row>
    <row r="663" spans="7:7">
      <c r="G663">
        <v>646</v>
      </c>
    </row>
    <row r="664" spans="7:7">
      <c r="G664" s="9">
        <v>647</v>
      </c>
    </row>
    <row r="665" spans="7:7">
      <c r="G665" s="9">
        <v>648</v>
      </c>
    </row>
    <row r="666" spans="7:7">
      <c r="G666" s="9">
        <v>649</v>
      </c>
    </row>
    <row r="667" spans="7:7">
      <c r="G667" s="9">
        <v>650</v>
      </c>
    </row>
    <row r="668" spans="7:7">
      <c r="G668" s="9">
        <v>651</v>
      </c>
    </row>
    <row r="669" spans="7:7">
      <c r="G669" s="9">
        <v>652</v>
      </c>
    </row>
    <row r="670" spans="7:7">
      <c r="G670" s="9">
        <v>653</v>
      </c>
    </row>
    <row r="671" spans="7:7">
      <c r="G671" s="9">
        <v>654</v>
      </c>
    </row>
    <row r="672" spans="7:7">
      <c r="G672" s="9">
        <v>655</v>
      </c>
    </row>
    <row r="673" spans="7:7">
      <c r="G673" s="9">
        <v>656</v>
      </c>
    </row>
    <row r="674" spans="7:7">
      <c r="G674" s="9">
        <v>657</v>
      </c>
    </row>
    <row r="675" spans="7:7">
      <c r="G675" s="9">
        <v>658</v>
      </c>
    </row>
    <row r="676" spans="7:7">
      <c r="G676">
        <v>659</v>
      </c>
    </row>
    <row r="677" spans="7:7">
      <c r="G677">
        <v>660</v>
      </c>
    </row>
    <row r="678" spans="7:7">
      <c r="G678">
        <v>661</v>
      </c>
    </row>
    <row r="679" spans="7:7">
      <c r="G679">
        <v>662</v>
      </c>
    </row>
    <row r="680" spans="7:7">
      <c r="G680">
        <v>663</v>
      </c>
    </row>
    <row r="681" spans="7:7">
      <c r="G681">
        <v>664</v>
      </c>
    </row>
    <row r="682" spans="7:7">
      <c r="G682" s="9">
        <v>665</v>
      </c>
    </row>
    <row r="683" spans="7:7">
      <c r="G683" s="9">
        <v>666</v>
      </c>
    </row>
    <row r="684" spans="7:7">
      <c r="G684" s="9">
        <v>667</v>
      </c>
    </row>
    <row r="685" spans="7:7">
      <c r="G685" s="9">
        <v>668</v>
      </c>
    </row>
    <row r="686" spans="7:7">
      <c r="G686" s="9">
        <v>669</v>
      </c>
    </row>
    <row r="687" spans="7:7">
      <c r="G687" s="9">
        <v>670</v>
      </c>
    </row>
    <row r="688" spans="7:7">
      <c r="G688" s="9">
        <v>671</v>
      </c>
    </row>
    <row r="689" spans="7:7">
      <c r="G689" s="9">
        <v>672</v>
      </c>
    </row>
    <row r="690" spans="7:7">
      <c r="G690" s="9">
        <v>673</v>
      </c>
    </row>
    <row r="691" spans="7:7">
      <c r="G691" s="9">
        <v>674</v>
      </c>
    </row>
    <row r="692" spans="7:7">
      <c r="G692" s="9">
        <v>675</v>
      </c>
    </row>
    <row r="693" spans="7:7">
      <c r="G693" s="9">
        <v>676</v>
      </c>
    </row>
    <row r="694" spans="7:7">
      <c r="G694">
        <v>677</v>
      </c>
    </row>
    <row r="695" spans="7:7">
      <c r="G695">
        <v>678</v>
      </c>
    </row>
    <row r="696" spans="7:7">
      <c r="G696">
        <v>679</v>
      </c>
    </row>
    <row r="697" spans="7:7">
      <c r="G697">
        <v>680</v>
      </c>
    </row>
    <row r="698" spans="7:7">
      <c r="G698">
        <v>681</v>
      </c>
    </row>
    <row r="699" spans="7:7">
      <c r="G699">
        <v>682</v>
      </c>
    </row>
    <row r="700" spans="7:7">
      <c r="G700" s="9">
        <v>683</v>
      </c>
    </row>
    <row r="701" spans="7:7">
      <c r="G701" s="9">
        <v>684</v>
      </c>
    </row>
    <row r="702" spans="7:7">
      <c r="G702" s="9">
        <v>685</v>
      </c>
    </row>
    <row r="703" spans="7:7">
      <c r="G703" s="9">
        <v>686</v>
      </c>
    </row>
    <row r="704" spans="7:7">
      <c r="G704" s="9">
        <v>687</v>
      </c>
    </row>
    <row r="705" spans="7:7">
      <c r="G705" s="9">
        <v>688</v>
      </c>
    </row>
    <row r="706" spans="7:7">
      <c r="G706" s="9">
        <v>689</v>
      </c>
    </row>
    <row r="707" spans="7:7">
      <c r="G707" s="9">
        <v>690</v>
      </c>
    </row>
    <row r="708" spans="7:7">
      <c r="G708" s="9">
        <v>691</v>
      </c>
    </row>
    <row r="709" spans="7:7">
      <c r="G709" s="9">
        <v>692</v>
      </c>
    </row>
    <row r="710" spans="7:7">
      <c r="G710" s="9">
        <v>693</v>
      </c>
    </row>
    <row r="711" spans="7:7">
      <c r="G711" s="9">
        <v>694</v>
      </c>
    </row>
    <row r="712" spans="7:7">
      <c r="G712">
        <v>695</v>
      </c>
    </row>
    <row r="713" spans="7:7">
      <c r="G713">
        <v>696</v>
      </c>
    </row>
    <row r="714" spans="7:7">
      <c r="G714">
        <v>697</v>
      </c>
    </row>
    <row r="715" spans="7:7">
      <c r="G715">
        <v>698</v>
      </c>
    </row>
    <row r="716" spans="7:7">
      <c r="G716">
        <v>699</v>
      </c>
    </row>
    <row r="717" spans="7:7">
      <c r="G717">
        <v>700</v>
      </c>
    </row>
    <row r="718" spans="7:7">
      <c r="G718" s="9">
        <v>701</v>
      </c>
    </row>
    <row r="719" spans="7:7">
      <c r="G719" s="9">
        <v>702</v>
      </c>
    </row>
    <row r="720" spans="7:7">
      <c r="G720" s="9">
        <v>703</v>
      </c>
    </row>
    <row r="721" spans="7:7">
      <c r="G721" s="9">
        <v>704</v>
      </c>
    </row>
    <row r="722" spans="7:7">
      <c r="G722" s="9">
        <v>705</v>
      </c>
    </row>
    <row r="723" spans="7:7">
      <c r="G723" s="9">
        <v>706</v>
      </c>
    </row>
    <row r="724" spans="7:7">
      <c r="G724" s="9">
        <v>707</v>
      </c>
    </row>
    <row r="725" spans="7:7">
      <c r="G725" s="9">
        <v>708</v>
      </c>
    </row>
    <row r="726" spans="7:7">
      <c r="G726" s="9">
        <v>709</v>
      </c>
    </row>
    <row r="727" spans="7:7">
      <c r="G727" s="9">
        <v>710</v>
      </c>
    </row>
    <row r="728" spans="7:7">
      <c r="G728" s="9">
        <v>711</v>
      </c>
    </row>
    <row r="729" spans="7:7">
      <c r="G729" s="9">
        <v>712</v>
      </c>
    </row>
    <row r="730" spans="7:7">
      <c r="G730">
        <v>713</v>
      </c>
    </row>
    <row r="731" spans="7:7">
      <c r="G731">
        <v>714</v>
      </c>
    </row>
    <row r="732" spans="7:7">
      <c r="G732">
        <v>715</v>
      </c>
    </row>
    <row r="733" spans="7:7">
      <c r="G733">
        <v>716</v>
      </c>
    </row>
    <row r="734" spans="7:7">
      <c r="G734">
        <v>717</v>
      </c>
    </row>
    <row r="735" spans="7:7">
      <c r="G735">
        <v>718</v>
      </c>
    </row>
    <row r="736" spans="7:7">
      <c r="G736" s="9">
        <v>719</v>
      </c>
    </row>
    <row r="737" spans="7:7">
      <c r="G737" s="9">
        <v>720</v>
      </c>
    </row>
    <row r="738" spans="7:7">
      <c r="G738" s="9">
        <v>721</v>
      </c>
    </row>
    <row r="739" spans="7:7">
      <c r="G739" s="9">
        <v>722</v>
      </c>
    </row>
    <row r="740" spans="7:7">
      <c r="G740" s="9">
        <v>723</v>
      </c>
    </row>
    <row r="741" spans="7:7">
      <c r="G741" s="9">
        <v>724</v>
      </c>
    </row>
    <row r="742" spans="7:7">
      <c r="G742" s="9">
        <v>725</v>
      </c>
    </row>
    <row r="743" spans="7:7">
      <c r="G743" s="9">
        <v>726</v>
      </c>
    </row>
    <row r="744" spans="7:7">
      <c r="G744" s="9">
        <v>727</v>
      </c>
    </row>
    <row r="745" spans="7:7">
      <c r="G745" s="9">
        <v>728</v>
      </c>
    </row>
    <row r="746" spans="7:7">
      <c r="G746" s="9">
        <v>729</v>
      </c>
    </row>
    <row r="747" spans="7:7">
      <c r="G747" s="9">
        <v>730</v>
      </c>
    </row>
    <row r="748" spans="7:7">
      <c r="G748">
        <v>731</v>
      </c>
    </row>
    <row r="749" spans="7:7">
      <c r="G749">
        <v>732</v>
      </c>
    </row>
    <row r="750" spans="7:7">
      <c r="G750">
        <v>733</v>
      </c>
    </row>
    <row r="751" spans="7:7">
      <c r="G751">
        <v>734</v>
      </c>
    </row>
    <row r="752" spans="7:7">
      <c r="G752">
        <v>735</v>
      </c>
    </row>
    <row r="753" spans="7:7">
      <c r="G753">
        <v>736</v>
      </c>
    </row>
    <row r="754" spans="7:7">
      <c r="G754" s="9">
        <v>737</v>
      </c>
    </row>
    <row r="755" spans="7:7">
      <c r="G755" s="9">
        <v>738</v>
      </c>
    </row>
    <row r="756" spans="7:7">
      <c r="G756" s="9">
        <v>739</v>
      </c>
    </row>
    <row r="757" spans="7:7">
      <c r="G757" s="9">
        <v>740</v>
      </c>
    </row>
    <row r="758" spans="7:7">
      <c r="G758" s="9">
        <v>741</v>
      </c>
    </row>
    <row r="759" spans="7:7">
      <c r="G759" s="9">
        <v>742</v>
      </c>
    </row>
    <row r="760" spans="7:7">
      <c r="G760" s="9">
        <v>743</v>
      </c>
    </row>
    <row r="761" spans="7:7">
      <c r="G761" s="9">
        <v>744</v>
      </c>
    </row>
    <row r="762" spans="7:7">
      <c r="G762" s="9">
        <v>745</v>
      </c>
    </row>
    <row r="763" spans="7:7">
      <c r="G763" s="9">
        <v>746</v>
      </c>
    </row>
    <row r="764" spans="7:7">
      <c r="G764" s="9">
        <v>747</v>
      </c>
    </row>
    <row r="765" spans="7:7">
      <c r="G765" s="9">
        <v>748</v>
      </c>
    </row>
    <row r="766" spans="7:7">
      <c r="G766">
        <v>749</v>
      </c>
    </row>
    <row r="767" spans="7:7">
      <c r="G767">
        <v>750</v>
      </c>
    </row>
    <row r="768" spans="7:7">
      <c r="G768">
        <v>751</v>
      </c>
    </row>
    <row r="769" spans="7:7">
      <c r="G769">
        <v>752</v>
      </c>
    </row>
    <row r="770" spans="7:7">
      <c r="G770">
        <v>753</v>
      </c>
    </row>
    <row r="771" spans="7:7">
      <c r="G771">
        <v>754</v>
      </c>
    </row>
    <row r="772" spans="7:7">
      <c r="G772" s="9">
        <v>755</v>
      </c>
    </row>
    <row r="773" spans="7:7">
      <c r="G773" s="9">
        <v>756</v>
      </c>
    </row>
    <row r="774" spans="7:7">
      <c r="G774" s="9">
        <v>757</v>
      </c>
    </row>
    <row r="775" spans="7:7">
      <c r="G775" s="9">
        <v>758</v>
      </c>
    </row>
    <row r="776" spans="7:7">
      <c r="G776" s="9">
        <v>759</v>
      </c>
    </row>
    <row r="777" spans="7:7">
      <c r="G777" s="9">
        <v>760</v>
      </c>
    </row>
    <row r="778" spans="7:7">
      <c r="G778" s="9">
        <v>761</v>
      </c>
    </row>
    <row r="779" spans="7:7">
      <c r="G779" s="9">
        <v>762</v>
      </c>
    </row>
    <row r="780" spans="7:7">
      <c r="G780" s="9">
        <v>763</v>
      </c>
    </row>
    <row r="781" spans="7:7">
      <c r="G781" s="9">
        <v>764</v>
      </c>
    </row>
    <row r="782" spans="7:7">
      <c r="G782" s="9">
        <v>765</v>
      </c>
    </row>
    <row r="783" spans="7:7">
      <c r="G783" s="9">
        <v>766</v>
      </c>
    </row>
    <row r="784" spans="7:7">
      <c r="G784">
        <v>767</v>
      </c>
    </row>
    <row r="785" spans="7:7">
      <c r="G785">
        <v>768</v>
      </c>
    </row>
    <row r="786" spans="7:7">
      <c r="G786">
        <v>769</v>
      </c>
    </row>
    <row r="787" spans="7:7">
      <c r="G787">
        <v>770</v>
      </c>
    </row>
    <row r="788" spans="7:7">
      <c r="G788">
        <v>771</v>
      </c>
    </row>
    <row r="789" spans="7:7">
      <c r="G789">
        <v>772</v>
      </c>
    </row>
    <row r="790" spans="7:7">
      <c r="G790" s="9">
        <v>773</v>
      </c>
    </row>
    <row r="791" spans="7:7">
      <c r="G791" s="9">
        <v>774</v>
      </c>
    </row>
    <row r="792" spans="7:7">
      <c r="G792" s="9">
        <v>775</v>
      </c>
    </row>
    <row r="793" spans="7:7">
      <c r="G793" s="9">
        <v>776</v>
      </c>
    </row>
    <row r="794" spans="7:7">
      <c r="G794" s="9">
        <v>777</v>
      </c>
    </row>
    <row r="795" spans="7:7">
      <c r="G795" s="9">
        <v>778</v>
      </c>
    </row>
    <row r="796" spans="7:7">
      <c r="G796" s="9">
        <v>779</v>
      </c>
    </row>
    <row r="797" spans="7:7">
      <c r="G797" s="9">
        <v>780</v>
      </c>
    </row>
    <row r="798" spans="7:7">
      <c r="G798" s="9">
        <v>781</v>
      </c>
    </row>
    <row r="799" spans="7:7">
      <c r="G799" s="9">
        <v>782</v>
      </c>
    </row>
    <row r="800" spans="7:7">
      <c r="G800" s="9">
        <v>783</v>
      </c>
    </row>
    <row r="801" spans="7:7">
      <c r="G801" s="9">
        <v>784</v>
      </c>
    </row>
    <row r="802" spans="7:7">
      <c r="G802">
        <v>785</v>
      </c>
    </row>
    <row r="803" spans="7:7">
      <c r="G803">
        <v>786</v>
      </c>
    </row>
    <row r="804" spans="7:7">
      <c r="G804">
        <v>787</v>
      </c>
    </row>
    <row r="805" spans="7:7">
      <c r="G805">
        <v>788</v>
      </c>
    </row>
    <row r="806" spans="7:7">
      <c r="G806">
        <v>789</v>
      </c>
    </row>
    <row r="807" spans="7:7">
      <c r="G807">
        <v>790</v>
      </c>
    </row>
    <row r="808" spans="7:7">
      <c r="G808" s="9">
        <v>791</v>
      </c>
    </row>
    <row r="809" spans="7:7">
      <c r="G809" s="9">
        <v>792</v>
      </c>
    </row>
    <row r="810" spans="7:7">
      <c r="G810" s="9">
        <v>793</v>
      </c>
    </row>
    <row r="811" spans="7:7">
      <c r="G811" s="9">
        <v>794</v>
      </c>
    </row>
    <row r="812" spans="7:7">
      <c r="G812" s="9">
        <v>795</v>
      </c>
    </row>
    <row r="813" spans="7:7">
      <c r="G813" s="9">
        <v>796</v>
      </c>
    </row>
    <row r="814" spans="7:7">
      <c r="G814" s="9">
        <v>797</v>
      </c>
    </row>
    <row r="815" spans="7:7">
      <c r="G815" s="9">
        <v>798</v>
      </c>
    </row>
    <row r="816" spans="7:7">
      <c r="G816" s="9">
        <v>799</v>
      </c>
    </row>
    <row r="817" spans="7:7">
      <c r="G817" s="9">
        <v>800</v>
      </c>
    </row>
    <row r="818" spans="7:7">
      <c r="G818" s="9">
        <v>801</v>
      </c>
    </row>
    <row r="819" spans="7:7">
      <c r="G819" s="9">
        <v>802</v>
      </c>
    </row>
    <row r="820" spans="7:7">
      <c r="G820">
        <v>803</v>
      </c>
    </row>
    <row r="821" spans="7:7">
      <c r="G821">
        <v>804</v>
      </c>
    </row>
    <row r="822" spans="7:7">
      <c r="G822">
        <v>805</v>
      </c>
    </row>
    <row r="823" spans="7:7">
      <c r="G823">
        <v>806</v>
      </c>
    </row>
    <row r="824" spans="7:7">
      <c r="G824">
        <v>807</v>
      </c>
    </row>
    <row r="825" spans="7:7">
      <c r="G825">
        <v>808</v>
      </c>
    </row>
    <row r="826" spans="7:7">
      <c r="G826" s="9">
        <v>809</v>
      </c>
    </row>
    <row r="827" spans="7:7">
      <c r="G827" s="9">
        <v>810</v>
      </c>
    </row>
    <row r="828" spans="7:7">
      <c r="G828" s="9">
        <v>811</v>
      </c>
    </row>
    <row r="829" spans="7:7">
      <c r="G829" s="9">
        <v>812</v>
      </c>
    </row>
    <row r="830" spans="7:7">
      <c r="G830" s="9">
        <v>813</v>
      </c>
    </row>
    <row r="831" spans="7:7">
      <c r="G831" s="9">
        <v>814</v>
      </c>
    </row>
    <row r="832" spans="7:7">
      <c r="G832" s="9">
        <v>815</v>
      </c>
    </row>
    <row r="833" spans="7:7">
      <c r="G833" s="9">
        <v>816</v>
      </c>
    </row>
    <row r="834" spans="7:7">
      <c r="G834" s="9">
        <v>817</v>
      </c>
    </row>
    <row r="835" spans="7:7">
      <c r="G835" s="9">
        <v>818</v>
      </c>
    </row>
    <row r="836" spans="7:7">
      <c r="G836" s="9">
        <v>819</v>
      </c>
    </row>
    <row r="837" spans="7:7">
      <c r="G837" s="9">
        <v>820</v>
      </c>
    </row>
    <row r="838" spans="7:7">
      <c r="G838">
        <v>821</v>
      </c>
    </row>
    <row r="839" spans="7:7">
      <c r="G839">
        <v>822</v>
      </c>
    </row>
    <row r="840" spans="7:7">
      <c r="G840">
        <v>823</v>
      </c>
    </row>
    <row r="841" spans="7:7">
      <c r="G841">
        <v>824</v>
      </c>
    </row>
    <row r="842" spans="7:7">
      <c r="G842">
        <v>825</v>
      </c>
    </row>
    <row r="843" spans="7:7">
      <c r="G843">
        <v>826</v>
      </c>
    </row>
    <row r="844" spans="7:7">
      <c r="G844" s="9">
        <v>827</v>
      </c>
    </row>
    <row r="845" spans="7:7">
      <c r="G845" s="9">
        <v>828</v>
      </c>
    </row>
    <row r="846" spans="7:7">
      <c r="G846" s="9">
        <v>829</v>
      </c>
    </row>
    <row r="847" spans="7:7">
      <c r="G847" s="9">
        <v>830</v>
      </c>
    </row>
    <row r="848" spans="7:7">
      <c r="G848" s="9">
        <v>831</v>
      </c>
    </row>
    <row r="849" spans="7:7">
      <c r="G849" s="9">
        <v>832</v>
      </c>
    </row>
    <row r="850" spans="7:7">
      <c r="G850" s="9">
        <v>833</v>
      </c>
    </row>
    <row r="851" spans="7:7">
      <c r="G851" s="9">
        <v>834</v>
      </c>
    </row>
    <row r="852" spans="7:7">
      <c r="G852" s="9">
        <v>835</v>
      </c>
    </row>
    <row r="853" spans="7:7">
      <c r="G853" s="9">
        <v>836</v>
      </c>
    </row>
    <row r="854" spans="7:7">
      <c r="G854" s="9">
        <v>837</v>
      </c>
    </row>
    <row r="855" spans="7:7">
      <c r="G855" s="9">
        <v>838</v>
      </c>
    </row>
    <row r="856" spans="7:7">
      <c r="G856">
        <v>839</v>
      </c>
    </row>
    <row r="857" spans="7:7">
      <c r="G857">
        <v>840</v>
      </c>
    </row>
    <row r="858" spans="7:7">
      <c r="G858">
        <v>841</v>
      </c>
    </row>
    <row r="859" spans="7:7">
      <c r="G859">
        <v>842</v>
      </c>
    </row>
    <row r="860" spans="7:7">
      <c r="G860">
        <v>843</v>
      </c>
    </row>
    <row r="861" spans="7:7">
      <c r="G861">
        <v>844</v>
      </c>
    </row>
    <row r="862" spans="7:7">
      <c r="G862" s="9">
        <v>845</v>
      </c>
    </row>
    <row r="863" spans="7:7">
      <c r="G863" s="9">
        <v>846</v>
      </c>
    </row>
    <row r="864" spans="7:7">
      <c r="G864" s="9">
        <v>847</v>
      </c>
    </row>
    <row r="865" spans="7:7">
      <c r="G865" s="9">
        <v>848</v>
      </c>
    </row>
    <row r="866" spans="7:7">
      <c r="G866" s="9">
        <v>849</v>
      </c>
    </row>
    <row r="867" spans="7:7">
      <c r="G867" s="9">
        <v>850</v>
      </c>
    </row>
    <row r="868" spans="7:7">
      <c r="G868" s="9">
        <v>851</v>
      </c>
    </row>
    <row r="869" spans="7:7">
      <c r="G869" s="9">
        <v>852</v>
      </c>
    </row>
    <row r="870" spans="7:7">
      <c r="G870" s="9">
        <v>853</v>
      </c>
    </row>
    <row r="871" spans="7:7">
      <c r="G871" s="9">
        <v>854</v>
      </c>
    </row>
    <row r="872" spans="7:7">
      <c r="G872" s="9">
        <v>855</v>
      </c>
    </row>
    <row r="873" spans="7:7">
      <c r="G873" s="9">
        <v>856</v>
      </c>
    </row>
    <row r="874" spans="7:7">
      <c r="G874">
        <v>857</v>
      </c>
    </row>
    <row r="875" spans="7:7">
      <c r="G875">
        <v>858</v>
      </c>
    </row>
    <row r="876" spans="7:7">
      <c r="G876">
        <v>859</v>
      </c>
    </row>
    <row r="877" spans="7:7">
      <c r="G877">
        <v>860</v>
      </c>
    </row>
    <row r="878" spans="7:7">
      <c r="G878">
        <v>861</v>
      </c>
    </row>
    <row r="879" spans="7:7">
      <c r="G879">
        <v>862</v>
      </c>
    </row>
    <row r="880" spans="7:7">
      <c r="G880" s="9">
        <v>863</v>
      </c>
    </row>
    <row r="881" spans="7:7">
      <c r="G881" s="9">
        <v>864</v>
      </c>
    </row>
    <row r="882" spans="7:7">
      <c r="G882" s="9">
        <v>865</v>
      </c>
    </row>
    <row r="883" spans="7:7">
      <c r="G883" s="9">
        <v>866</v>
      </c>
    </row>
    <row r="884" spans="7:7">
      <c r="G884" s="9">
        <v>867</v>
      </c>
    </row>
    <row r="885" spans="7:7">
      <c r="G885" s="9">
        <v>868</v>
      </c>
    </row>
    <row r="886" spans="7:7">
      <c r="G886" s="9">
        <v>869</v>
      </c>
    </row>
    <row r="887" spans="7:7">
      <c r="G887" s="9">
        <v>870</v>
      </c>
    </row>
    <row r="888" spans="7:7">
      <c r="G888" s="9">
        <v>871</v>
      </c>
    </row>
    <row r="889" spans="7:7">
      <c r="G889" s="9">
        <v>872</v>
      </c>
    </row>
    <row r="890" spans="7:7">
      <c r="G890" s="9">
        <v>873</v>
      </c>
    </row>
    <row r="891" spans="7:7">
      <c r="G891" s="9">
        <v>874</v>
      </c>
    </row>
    <row r="892" spans="7:7">
      <c r="G892">
        <v>875</v>
      </c>
    </row>
    <row r="893" spans="7:7">
      <c r="G893">
        <v>876</v>
      </c>
    </row>
    <row r="894" spans="7:7">
      <c r="G894">
        <v>877</v>
      </c>
    </row>
    <row r="895" spans="7:7">
      <c r="G895">
        <v>878</v>
      </c>
    </row>
    <row r="896" spans="7:7">
      <c r="G896">
        <v>879</v>
      </c>
    </row>
    <row r="897" spans="7:7">
      <c r="G897">
        <v>880</v>
      </c>
    </row>
    <row r="898" spans="7:7">
      <c r="G898" s="9">
        <v>881</v>
      </c>
    </row>
    <row r="899" spans="7:7">
      <c r="G899" s="9">
        <v>882</v>
      </c>
    </row>
    <row r="900" spans="7:7">
      <c r="G900" s="9">
        <v>883</v>
      </c>
    </row>
    <row r="901" spans="7:7">
      <c r="G901" s="9">
        <v>884</v>
      </c>
    </row>
    <row r="902" spans="7:7">
      <c r="G902" s="9">
        <v>885</v>
      </c>
    </row>
    <row r="903" spans="7:7">
      <c r="G903" s="9">
        <v>886</v>
      </c>
    </row>
    <row r="904" spans="7:7">
      <c r="G904" s="9">
        <v>887</v>
      </c>
    </row>
    <row r="905" spans="7:7">
      <c r="G905" s="9">
        <v>888</v>
      </c>
    </row>
    <row r="906" spans="7:7">
      <c r="G906" s="9">
        <v>889</v>
      </c>
    </row>
    <row r="907" spans="7:7">
      <c r="G907" s="9">
        <v>890</v>
      </c>
    </row>
    <row r="908" spans="7:7">
      <c r="G908" s="9">
        <v>891</v>
      </c>
    </row>
    <row r="909" spans="7:7">
      <c r="G909" s="9">
        <v>892</v>
      </c>
    </row>
    <row r="910" spans="7:7">
      <c r="G910">
        <v>893</v>
      </c>
    </row>
    <row r="911" spans="7:7">
      <c r="G911">
        <v>894</v>
      </c>
    </row>
    <row r="912" spans="7:7">
      <c r="G912">
        <v>895</v>
      </c>
    </row>
    <row r="913" spans="7:7">
      <c r="G913">
        <v>896</v>
      </c>
    </row>
    <row r="914" spans="7:7">
      <c r="G914">
        <v>897</v>
      </c>
    </row>
    <row r="915" spans="7:7">
      <c r="G915">
        <v>898</v>
      </c>
    </row>
    <row r="916" spans="7:7">
      <c r="G916" s="9">
        <v>899</v>
      </c>
    </row>
    <row r="917" spans="7:7">
      <c r="G917" s="9">
        <v>900</v>
      </c>
    </row>
    <row r="918" spans="7:7">
      <c r="G918" s="9">
        <v>901</v>
      </c>
    </row>
    <row r="919" spans="7:7">
      <c r="G919" s="9">
        <v>902</v>
      </c>
    </row>
    <row r="920" spans="7:7">
      <c r="G920" s="9">
        <v>903</v>
      </c>
    </row>
    <row r="921" spans="7:7">
      <c r="G921" s="9">
        <v>904</v>
      </c>
    </row>
    <row r="922" spans="7:7">
      <c r="G922" s="9">
        <v>905</v>
      </c>
    </row>
    <row r="923" spans="7:7">
      <c r="G923" s="9">
        <v>906</v>
      </c>
    </row>
    <row r="924" spans="7:7">
      <c r="G924" s="9">
        <v>907</v>
      </c>
    </row>
    <row r="925" spans="7:7">
      <c r="G925" s="9">
        <v>908</v>
      </c>
    </row>
    <row r="926" spans="7:7">
      <c r="G926" s="9">
        <v>909</v>
      </c>
    </row>
    <row r="927" spans="7:7">
      <c r="G927" s="9">
        <v>910</v>
      </c>
    </row>
    <row r="928" spans="7:7">
      <c r="G928">
        <v>911</v>
      </c>
    </row>
    <row r="929" spans="7:7">
      <c r="G929">
        <v>912</v>
      </c>
    </row>
    <row r="930" spans="7:7">
      <c r="G930">
        <v>913</v>
      </c>
    </row>
    <row r="931" spans="7:7">
      <c r="G931">
        <v>914</v>
      </c>
    </row>
    <row r="932" spans="7:7">
      <c r="G932">
        <v>915</v>
      </c>
    </row>
    <row r="933" spans="7:7">
      <c r="G933">
        <v>916</v>
      </c>
    </row>
    <row r="934" spans="7:7">
      <c r="G934" s="9">
        <v>917</v>
      </c>
    </row>
    <row r="935" spans="7:7">
      <c r="G935" s="9">
        <v>918</v>
      </c>
    </row>
    <row r="936" spans="7:7">
      <c r="G936" s="9">
        <v>919</v>
      </c>
    </row>
    <row r="937" spans="7:7">
      <c r="G937" s="9">
        <v>920</v>
      </c>
    </row>
    <row r="938" spans="7:7">
      <c r="G938" s="9">
        <v>921</v>
      </c>
    </row>
    <row r="939" spans="7:7">
      <c r="G939" s="9">
        <v>922</v>
      </c>
    </row>
    <row r="940" spans="7:7">
      <c r="G940" s="9">
        <v>923</v>
      </c>
    </row>
    <row r="941" spans="7:7">
      <c r="G941" s="9">
        <v>924</v>
      </c>
    </row>
    <row r="942" spans="7:7">
      <c r="G942" s="9">
        <v>925</v>
      </c>
    </row>
    <row r="943" spans="7:7">
      <c r="G943" s="9">
        <v>926</v>
      </c>
    </row>
    <row r="944" spans="7:7">
      <c r="G944" s="9">
        <v>927</v>
      </c>
    </row>
    <row r="945" spans="7:7">
      <c r="G945" s="9">
        <v>928</v>
      </c>
    </row>
    <row r="946" spans="7:7">
      <c r="G946">
        <v>929</v>
      </c>
    </row>
    <row r="947" spans="7:7">
      <c r="G947">
        <v>930</v>
      </c>
    </row>
    <row r="948" spans="7:7">
      <c r="G948">
        <v>931</v>
      </c>
    </row>
    <row r="949" spans="7:7">
      <c r="G949">
        <v>932</v>
      </c>
    </row>
    <row r="950" spans="7:7">
      <c r="G950">
        <v>933</v>
      </c>
    </row>
    <row r="951" spans="7:7">
      <c r="G951">
        <v>934</v>
      </c>
    </row>
    <row r="952" spans="7:7">
      <c r="G952" s="9">
        <v>935</v>
      </c>
    </row>
    <row r="953" spans="7:7">
      <c r="G953" s="9">
        <v>936</v>
      </c>
    </row>
    <row r="954" spans="7:7">
      <c r="G954" s="9">
        <v>937</v>
      </c>
    </row>
    <row r="955" spans="7:7">
      <c r="G955" s="9">
        <v>938</v>
      </c>
    </row>
    <row r="956" spans="7:7">
      <c r="G956" s="9">
        <v>939</v>
      </c>
    </row>
    <row r="957" spans="7:7">
      <c r="G957" s="9">
        <v>940</v>
      </c>
    </row>
    <row r="958" spans="7:7">
      <c r="G958" s="9">
        <v>941</v>
      </c>
    </row>
    <row r="959" spans="7:7">
      <c r="G959" s="9">
        <v>942</v>
      </c>
    </row>
    <row r="960" spans="7:7">
      <c r="G960" s="9">
        <v>943</v>
      </c>
    </row>
    <row r="961" spans="7:7">
      <c r="G961" s="9">
        <v>944</v>
      </c>
    </row>
    <row r="962" spans="7:7">
      <c r="G962" s="9">
        <v>945</v>
      </c>
    </row>
    <row r="963" spans="7:7">
      <c r="G963" s="9">
        <v>946</v>
      </c>
    </row>
    <row r="964" spans="7:7">
      <c r="G964">
        <v>947</v>
      </c>
    </row>
    <row r="965" spans="7:7">
      <c r="G965">
        <v>948</v>
      </c>
    </row>
    <row r="966" spans="7:7">
      <c r="G966">
        <v>949</v>
      </c>
    </row>
    <row r="967" spans="7:7">
      <c r="G967">
        <v>950</v>
      </c>
    </row>
    <row r="968" spans="7:7">
      <c r="G968">
        <v>951</v>
      </c>
    </row>
    <row r="969" spans="7:7">
      <c r="G969">
        <v>952</v>
      </c>
    </row>
    <row r="970" spans="7:7">
      <c r="G970" s="9">
        <v>953</v>
      </c>
    </row>
    <row r="971" spans="7:7">
      <c r="G971" s="9">
        <v>954</v>
      </c>
    </row>
    <row r="972" spans="7:7">
      <c r="G972" s="9">
        <v>955</v>
      </c>
    </row>
    <row r="973" spans="7:7">
      <c r="G973" s="9">
        <v>956</v>
      </c>
    </row>
    <row r="974" spans="7:7">
      <c r="G974" s="9">
        <v>957</v>
      </c>
    </row>
    <row r="975" spans="7:7">
      <c r="G975" s="9">
        <v>958</v>
      </c>
    </row>
    <row r="976" spans="7:7">
      <c r="G976" s="9">
        <v>959</v>
      </c>
    </row>
    <row r="977" spans="7:7">
      <c r="G977" s="9">
        <v>960</v>
      </c>
    </row>
    <row r="978" spans="7:7">
      <c r="G978" s="9">
        <v>961</v>
      </c>
    </row>
    <row r="979" spans="7:7">
      <c r="G979" s="9">
        <v>962</v>
      </c>
    </row>
    <row r="980" spans="7:7">
      <c r="G980" s="9">
        <v>963</v>
      </c>
    </row>
    <row r="981" spans="7:7">
      <c r="G981" s="9">
        <v>964</v>
      </c>
    </row>
    <row r="982" spans="7:7">
      <c r="G982">
        <v>965</v>
      </c>
    </row>
    <row r="983" spans="7:7">
      <c r="G983">
        <v>966</v>
      </c>
    </row>
    <row r="984" spans="7:7">
      <c r="G984">
        <v>967</v>
      </c>
    </row>
    <row r="985" spans="7:7">
      <c r="G985">
        <v>968</v>
      </c>
    </row>
    <row r="986" spans="7:7">
      <c r="G986">
        <v>969</v>
      </c>
    </row>
    <row r="987" spans="7:7">
      <c r="G987">
        <v>970</v>
      </c>
    </row>
    <row r="988" spans="7:7">
      <c r="G988" s="9">
        <v>971</v>
      </c>
    </row>
    <row r="989" spans="7:7">
      <c r="G989" s="9">
        <v>972</v>
      </c>
    </row>
    <row r="990" spans="7:7">
      <c r="G990" s="9">
        <v>973</v>
      </c>
    </row>
    <row r="991" spans="7:7">
      <c r="G991" s="9">
        <v>974</v>
      </c>
    </row>
    <row r="992" spans="7:7">
      <c r="G992" s="9">
        <v>975</v>
      </c>
    </row>
    <row r="993" spans="7:7">
      <c r="G993" s="9">
        <v>976</v>
      </c>
    </row>
    <row r="994" spans="7:7">
      <c r="G994" s="9">
        <v>977</v>
      </c>
    </row>
    <row r="995" spans="7:7">
      <c r="G995" s="9">
        <v>978</v>
      </c>
    </row>
    <row r="996" spans="7:7">
      <c r="G996" s="9">
        <v>979</v>
      </c>
    </row>
    <row r="997" spans="7:7">
      <c r="G997" s="9">
        <v>980</v>
      </c>
    </row>
    <row r="998" spans="7:7">
      <c r="G998" s="9">
        <v>981</v>
      </c>
    </row>
    <row r="999" spans="7:7">
      <c r="G999" s="9">
        <v>982</v>
      </c>
    </row>
    <row r="1000" spans="7:7">
      <c r="G1000">
        <v>983</v>
      </c>
    </row>
    <row r="1001" spans="7:7">
      <c r="G1001">
        <v>984</v>
      </c>
    </row>
    <row r="1002" spans="7:7">
      <c r="G1002">
        <v>985</v>
      </c>
    </row>
    <row r="1003" spans="7:7">
      <c r="G1003">
        <v>986</v>
      </c>
    </row>
    <row r="1004" spans="7:7">
      <c r="G1004">
        <v>987</v>
      </c>
    </row>
    <row r="1005" spans="7:7">
      <c r="G1005">
        <v>988</v>
      </c>
    </row>
    <row r="1006" spans="7:7">
      <c r="G1006" s="9">
        <v>989</v>
      </c>
    </row>
    <row r="1007" spans="7:7">
      <c r="G1007" s="9">
        <v>990</v>
      </c>
    </row>
    <row r="1008" spans="7:7">
      <c r="G1008" s="9">
        <v>991</v>
      </c>
    </row>
    <row r="1009" spans="7:7">
      <c r="G1009" s="9">
        <v>992</v>
      </c>
    </row>
    <row r="1010" spans="7:7">
      <c r="G1010" s="9">
        <v>993</v>
      </c>
    </row>
    <row r="1011" spans="7:7">
      <c r="G1011" s="9">
        <v>994</v>
      </c>
    </row>
    <row r="1012" spans="7:7">
      <c r="G1012" s="9">
        <v>995</v>
      </c>
    </row>
    <row r="1013" spans="7:7">
      <c r="G1013" s="9">
        <v>996</v>
      </c>
    </row>
    <row r="1014" spans="7:7">
      <c r="G1014" s="9">
        <v>997</v>
      </c>
    </row>
    <row r="1015" spans="7:7">
      <c r="G1015" s="9">
        <v>998</v>
      </c>
    </row>
    <row r="1016" spans="7:7">
      <c r="G1016" s="9">
        <v>999</v>
      </c>
    </row>
    <row r="1017" spans="7:7">
      <c r="G1017" s="9">
        <v>1000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Health Economics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Mehta, Deepika</dc:creator>
  <cp:lastModifiedBy>Mehta, Deepika</cp:lastModifiedBy>
  <dcterms:created xsi:type="dcterms:W3CDTF">2015-06-05T18:17:20Z</dcterms:created>
  <dcterms:modified xsi:type="dcterms:W3CDTF">2021-02-04T13:30:24Z</dcterms:modified>
</cp:coreProperties>
</file>